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_Selection_Usr\Desktop\"/>
    </mc:Choice>
  </mc:AlternateContent>
  <bookViews>
    <workbookView xWindow="0" yWindow="0" windowWidth="28800" windowHeight="13596"/>
  </bookViews>
  <sheets>
    <sheet name="ΕΠΙΤΥΧΟΝΤΕΣ" sheetId="5" r:id="rId1"/>
  </sheets>
  <definedNames>
    <definedName name="_xlnm._FilterDatabase" localSheetId="0" hidden="1">ΕΠΙΤΥΧΟΝΤΕΣ!$A$3:$G$190</definedName>
    <definedName name="_xlnm.Print_Area" localSheetId="0">ΕΠΙΤΥΧΟΝΤΕΣ!$A$1:$G$190</definedName>
    <definedName name="_xlnm.Print_Titles" localSheetId="0">ΕΠΙΤΥΧΟΝΤΕΣ!$3:$3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0" i="5" l="1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3" i="5"/>
  <c r="F152" i="5"/>
  <c r="F151" i="5"/>
  <c r="F150" i="5"/>
  <c r="F149" i="5"/>
  <c r="F148" i="5"/>
  <c r="F147" i="5"/>
  <c r="F146" i="5"/>
  <c r="F144" i="5"/>
  <c r="F143" i="5"/>
  <c r="F142" i="5"/>
  <c r="F141" i="5"/>
  <c r="F140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09" i="5"/>
  <c r="F108" i="5"/>
  <c r="F107" i="5"/>
  <c r="F106" i="5"/>
  <c r="F105" i="5"/>
  <c r="F104" i="5"/>
  <c r="F103" i="5"/>
  <c r="F102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0" i="5"/>
  <c r="F68" i="5"/>
  <c r="F67" i="5"/>
  <c r="F65" i="5"/>
  <c r="F62" i="5"/>
  <c r="F61" i="5"/>
  <c r="F60" i="5"/>
  <c r="F59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</calcChain>
</file>

<file path=xl/comments1.xml><?xml version="1.0" encoding="utf-8"?>
<comments xmlns="http://schemas.openxmlformats.org/spreadsheetml/2006/main">
  <authors>
    <author>Dede Sofia</author>
  </authors>
  <commentList>
    <comment ref="D28" authorId="0" shapeId="0">
      <text>
        <r>
          <rPr>
            <b/>
            <sz val="9"/>
            <color indexed="81"/>
            <rFont val="Tahoma"/>
            <charset val="1"/>
          </rPr>
          <t>Dede Sofia: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<sst xmlns="http://schemas.openxmlformats.org/spreadsheetml/2006/main" count="771" uniqueCount="335">
  <si>
    <t>ΕΠΩΝΥΜΟ</t>
  </si>
  <si>
    <t>ΟΝΟΜΑ</t>
  </si>
  <si>
    <t>ΠΑΤΡΩΝΥΜΟ</t>
  </si>
  <si>
    <t>Α.Δ.Τ.</t>
  </si>
  <si>
    <t>ΑΓΑΠΑΚΗΣ</t>
  </si>
  <si>
    <t>ΤΙΤΟΣ</t>
  </si>
  <si>
    <t>ΜΙΧΑΗΛ</t>
  </si>
  <si>
    <t>ΑΛΕΒΙΖΟΠΟΥΛΟΥ</t>
  </si>
  <si>
    <t>ΔΙΟΝΥΣΙΑ</t>
  </si>
  <si>
    <t>ΚΩΝΣΤΑΝΤΙΝΟΣ</t>
  </si>
  <si>
    <t>ΑΝΑΓΝΩΣΤΟΥ</t>
  </si>
  <si>
    <t>ΘΕΟΦΑΝΗΣ</t>
  </si>
  <si>
    <t>ΝΙΚΟΛΑΟΣ</t>
  </si>
  <si>
    <t>ΑΝΔΡΙΩΤΗΣ</t>
  </si>
  <si>
    <t>ΓΕΩΡΓΙΟΣ</t>
  </si>
  <si>
    <t>ΙΩΑΝΝΗΣ</t>
  </si>
  <si>
    <t>ΑΝΔΡΟΝΟΠΟΥΛΟΥ</t>
  </si>
  <si>
    <t>ΣΟΦΙΑ</t>
  </si>
  <si>
    <t>ΣΠΥΡΙΔΩΝ</t>
  </si>
  <si>
    <t>ΑΝΥΦΑΝΤΑΚΗΣ</t>
  </si>
  <si>
    <t>ΕΛΕΥΘΕΡΙΟΣ</t>
  </si>
  <si>
    <t>ΒΑΓΓΕΛΗΣ</t>
  </si>
  <si>
    <t>ΒΑΣΙΛΕΙΟΣ ΠΑΡΑΣΚΕΥΑΣ</t>
  </si>
  <si>
    <t>ΕΥΑΓΓΕΛΟΣ</t>
  </si>
  <si>
    <t>ΒΛΑΧΟΝΑΤΣΙΟΣ</t>
  </si>
  <si>
    <t>ΑΧΙΛΛΕΥΣ</t>
  </si>
  <si>
    <t>ΓΙΑΜΑΛΗΣ</t>
  </si>
  <si>
    <t>ΧΡΗΣΤΟΣ</t>
  </si>
  <si>
    <t>ΓΙΑΝΝΑΚΟΠΟΥΛΟΣ</t>
  </si>
  <si>
    <t>ΓΙΑΝΝΗ</t>
  </si>
  <si>
    <t>ΜΑΡΙΝΑ ΓΕΩΡΓΙΑ</t>
  </si>
  <si>
    <t>ΓΙΑΝΝΟΥΛΟΠΟΥΛΟΥ</t>
  </si>
  <si>
    <t>ΚΩΝΣΤΑΝΤΙΝΑ ΣΤΥΛΙΑΝΗ</t>
  </si>
  <si>
    <t>ΓΚΟΤΣΗ</t>
  </si>
  <si>
    <t>ΠΟΛΥΤΙΜΗ ΑΝΝΑ</t>
  </si>
  <si>
    <t>ΔΑΛΛΑΣ</t>
  </si>
  <si>
    <t>ΧΑΡΙΣΙΟΣ</t>
  </si>
  <si>
    <t>ΔΑΝΑ</t>
  </si>
  <si>
    <t>ΔΑΝΑΗ</t>
  </si>
  <si>
    <t>ΕΛΕΥΘΕΡΙΟΣ ΔΑΝΤΗΣ</t>
  </si>
  <si>
    <t>ΔΕΣΤΟΥΝΗ</t>
  </si>
  <si>
    <t>ΣΠΥΡΙΔΟΥΛΑ</t>
  </si>
  <si>
    <t>ΑΠΟΣΤΟΛΟΣ</t>
  </si>
  <si>
    <t>ΔΙΑΒΟΛΗ</t>
  </si>
  <si>
    <t>ΙΩΑΝΝΑ</t>
  </si>
  <si>
    <t>ΕΥΘΥΜΙΟΣ</t>
  </si>
  <si>
    <t>ΔΙΔΑΣΚΑΛΟΥ</t>
  </si>
  <si>
    <t>ΑΘΑΝΑΣΙΟΣ</t>
  </si>
  <si>
    <t>ΗΛΙΑΣ</t>
  </si>
  <si>
    <t>ΔΟΒΡΙΔΟΥ</t>
  </si>
  <si>
    <t>ΑΝΝΑ</t>
  </si>
  <si>
    <t>ΕΜΜΑΝΟΥΗΛΙΔΗΣ</t>
  </si>
  <si>
    <t>ΣΤΕΡΓΙΟΣ</t>
  </si>
  <si>
    <t>ΕΥΑΓΓΕΛΑΚΟΣ</t>
  </si>
  <si>
    <t>ΒΑΣΙΛΕΙΟΣ</t>
  </si>
  <si>
    <t>ΕΜΜΑΝΟΥΗΛ</t>
  </si>
  <si>
    <t>ΖΟΡΜΠΑΣ</t>
  </si>
  <si>
    <t>ΘΕΟΔΩΡΙΔΗΣ</t>
  </si>
  <si>
    <t>ΛΕΩΝΙΔΑΣ</t>
  </si>
  <si>
    <t>ΚΑΛΟΦΩΛΙΑΣ</t>
  </si>
  <si>
    <t>ΔΗΜΗΤΡΙΟΣ</t>
  </si>
  <si>
    <t>ΕΥΓΕΝΙΟΣ</t>
  </si>
  <si>
    <t>ΚΑΛΥΒΑΣ</t>
  </si>
  <si>
    <t>ΙΩΑΝΝΗΣ ΓΕΩΡΓΙΟΣ</t>
  </si>
  <si>
    <t>ΚΑΝΙΑΡΗΣ</t>
  </si>
  <si>
    <t>ΠΑΝΑΓΙΩΤΗΣ</t>
  </si>
  <si>
    <t>ΚΑΠΡΑΛΟΣ</t>
  </si>
  <si>
    <t>ΘΩΜΑΣ</t>
  </si>
  <si>
    <t>ΣΤΑΜΑΤΙΟΣ</t>
  </si>
  <si>
    <t>ΚΑΡΑΚΕΧΑΓΙΑΣ</t>
  </si>
  <si>
    <t>ΚΑΡΑΦΥΛΛΙΔΟΥ</t>
  </si>
  <si>
    <t>ΣΤΥΛΙΑΝΗ</t>
  </si>
  <si>
    <t>ΚΟΣΜΑΣ</t>
  </si>
  <si>
    <t>ΣΤΑΥΡΟΣ</t>
  </si>
  <si>
    <t>ΑΣΤΕΡΙΟΣ</t>
  </si>
  <si>
    <t>ΑΝΑΣΤΑΣΙΟΣ</t>
  </si>
  <si>
    <t>ΑΝΔΡΕΑΣ</t>
  </si>
  <si>
    <t>ΑΙΚΑΤΕΡΙΝΗ</t>
  </si>
  <si>
    <t>ΧΡΙΣΤΟΔΟΥΛΟΣ</t>
  </si>
  <si>
    <t>ΕΥΣΤΑΘΙΟΣ</t>
  </si>
  <si>
    <t>ΑΝΤΩΝΟΠΟΥΛΟΣ</t>
  </si>
  <si>
    <t>ΝΙΚΟΛΑΟΣ  ΑΝΑΡΓΥΡΟΣ</t>
  </si>
  <si>
    <t>ΑΝΥΦΑΝΤΑΚΗ</t>
  </si>
  <si>
    <t>ΕΥΑΝΘΙΑ</t>
  </si>
  <si>
    <t>ΑΡΑΚΑΔΑΚΗΣ</t>
  </si>
  <si>
    <t xml:space="preserve">ΑΥΓΟΥΣΤΙΝΟΥ </t>
  </si>
  <si>
    <t>ΑΘΗΝΑ</t>
  </si>
  <si>
    <t>ΒΟΥΛΑΡΙΝΟΥ</t>
  </si>
  <si>
    <t>ΜΑΡΙΑ</t>
  </si>
  <si>
    <t>ΒΟΥΛΓΑΡΙΔΗΣ</t>
  </si>
  <si>
    <t>ΒΟΥΡΒΑΧΑΚΙΣ</t>
  </si>
  <si>
    <t>ΓΑΛΑΙΟΥ</t>
  </si>
  <si>
    <t>ΧΡΙΣΤΙΝΑ</t>
  </si>
  <si>
    <t>ΜΗΝΑΣ</t>
  </si>
  <si>
    <t>ΓΑΣΠΑΡΗΣ</t>
  </si>
  <si>
    <t>ΓΕΩΡΓΟΥΛΑΚΗΣ</t>
  </si>
  <si>
    <t>ΓΙΑΝΝΙΩΤΗ</t>
  </si>
  <si>
    <t>ΑΡΓΥΡΩ</t>
  </si>
  <si>
    <t>ΓΚΛΑΒΑ</t>
  </si>
  <si>
    <t>ΑΠΟΣΤΟΛΙΑ</t>
  </si>
  <si>
    <t>ΓΚΟΥΝΗ</t>
  </si>
  <si>
    <t>ΛΥΔΙΑ</t>
  </si>
  <si>
    <t>ΓΚΟΥΡΛΑ</t>
  </si>
  <si>
    <t>ΓΕΩΡΓΙΑ</t>
  </si>
  <si>
    <t>ΓΚΟΥΣΚΟΣ</t>
  </si>
  <si>
    <t>ΑΔΑΜΑΝΤΙΟΣ</t>
  </si>
  <si>
    <t>ΓΚΡΙΤΖΑΠΗ</t>
  </si>
  <si>
    <t>ΚΩΝΣΤΑΝΤΙΝΑ</t>
  </si>
  <si>
    <t>ΑΓΓΕΛΟΣ</t>
  </si>
  <si>
    <t>ΔΑΛΕΖΙΟΣ</t>
  </si>
  <si>
    <t>ΔΙΑΜΑΝΤΗΣ</t>
  </si>
  <si>
    <t>ΕΡΩΤΟΚΡΙΤΟΣ</t>
  </si>
  <si>
    <t>ΔΟΥΚΑΚΗΣ</t>
  </si>
  <si>
    <t>ΔΟΥΛΓΕΡΙΔΟΥ</t>
  </si>
  <si>
    <t>ΕΛΕΥΘΕΡΙΑΔΟΥ</t>
  </si>
  <si>
    <t>ΜΑΡΙΟΣ</t>
  </si>
  <si>
    <t>ΕΞΑΜΙΛΙΩΤΗ</t>
  </si>
  <si>
    <t>ΠΑΝΔΩΡΑ</t>
  </si>
  <si>
    <t>ΕΥΦΡΑΙΜΙΔΗΣ</t>
  </si>
  <si>
    <t>ΚΥΡΙΑΚΟΣ</t>
  </si>
  <si>
    <t>ΖΑΦΕΙΡΑΚΗ</t>
  </si>
  <si>
    <t>ΜΑΡΓΑΡΙΤΑ</t>
  </si>
  <si>
    <t>ΖΕΓΛΗΣ</t>
  </si>
  <si>
    <t>ΖΙΩΓΑΣ</t>
  </si>
  <si>
    <t>ΙΩΑΝΝΟΥ</t>
  </si>
  <si>
    <t>ΚΩΝΣΤΑΝΤΙΝΟΣ ΧΡΗΣΤΟΣ</t>
  </si>
  <si>
    <t>ΚΑΙΚΗ</t>
  </si>
  <si>
    <t>ΚΑΝΙΑΣ</t>
  </si>
  <si>
    <t>ΝΕΚΤΑΡΙΟΣ</t>
  </si>
  <si>
    <t>ΚΑΠΟΠΟΥΛΟΥ</t>
  </si>
  <si>
    <t>ΠΗΝΕΛΟΠΗ</t>
  </si>
  <si>
    <t>ΛΥΣΑΝΔΡΟΣ</t>
  </si>
  <si>
    <t>ΚΑΡΑΚΑΛΟΣ</t>
  </si>
  <si>
    <t>ΦΩΤΙΟΣ</t>
  </si>
  <si>
    <t>ΚΑΡΑΜΠΕΡΑΣ</t>
  </si>
  <si>
    <t>ΘΕΟΧΑΡΗΣ</t>
  </si>
  <si>
    <t>ΚΑΡΠΟΥΖΛΗ</t>
  </si>
  <si>
    <t>ΔΕΣΠΟΙΝΑ</t>
  </si>
  <si>
    <t>ΚΑΡΤΣΩΝΑΚΗΣ</t>
  </si>
  <si>
    <t>ΕΠΑΜΕΙΝΩΝΔΑΣ</t>
  </si>
  <si>
    <t>ΚΑΣΣΕΛΟΥΡΗΣ</t>
  </si>
  <si>
    <t>ΚΑΤΣΑΡΟΣ</t>
  </si>
  <si>
    <t>ΚΑΤΣΙΚΕΡΟΣ</t>
  </si>
  <si>
    <t>ΚΑΤΤΑΒΕΝΑΚΗ</t>
  </si>
  <si>
    <t>ΒΑΣΙΛΕΙΟΣ ΜΙΧΑΗΛ</t>
  </si>
  <si>
    <t>ΚΑΤΩΠΟΔΗ</t>
  </si>
  <si>
    <t>ΜΥΡΤΩ</t>
  </si>
  <si>
    <t>ΚΑΥΚΙΑΣ</t>
  </si>
  <si>
    <t>ΚΛΕΙΤΣΑ</t>
  </si>
  <si>
    <t>ΚΟΣΜΙΔΗΣ</t>
  </si>
  <si>
    <t>ΚΟΤΣΙΑΛΟΣ</t>
  </si>
  <si>
    <t>ΓΕΩΡΓΙΟΣ ΑΝΤΩΝΙΟΣ</t>
  </si>
  <si>
    <t>ΚΟΥΓΙΟΥΛΗΣ</t>
  </si>
  <si>
    <t>ΚΟΥΚΙΑΣ</t>
  </si>
  <si>
    <t>ΣΤΕΡΓΟΣ ΠΑΝΑΓΙΩΤΗΣ</t>
  </si>
  <si>
    <t>ΚΟΥΣΗΣ</t>
  </si>
  <si>
    <t>ΚΟΥΤΣΟΓΙΑΝΝΑΚΗΣ</t>
  </si>
  <si>
    <t>ΧΑΡΙΤΟΣ</t>
  </si>
  <si>
    <t>ΚΡΗΤΣΩΤΑΚΗΣ</t>
  </si>
  <si>
    <t>ΚΡΟΝΤΗΡΑ</t>
  </si>
  <si>
    <t>ΑΝΔΡΙΑΝΗ</t>
  </si>
  <si>
    <t>ΧΡΙΣΤΟΦΟΡΟΣ</t>
  </si>
  <si>
    <t>ΚΥΡΙΑΖΗ</t>
  </si>
  <si>
    <t>ΣΤΕΛΛΑ</t>
  </si>
  <si>
    <t>ΚΥΡΙΑΖΟΠΟΥΛΟΥ ΚΟΡΟΒΕΣΗ</t>
  </si>
  <si>
    <t>ΑΝΑΣΤΑΣΙΑ ΑΡΕΤΗ</t>
  </si>
  <si>
    <t>ΑΝΤΩΝΙΟΣ</t>
  </si>
  <si>
    <t>ΚΥΡΚΟΥ</t>
  </si>
  <si>
    <t>ΚΩΣΤΟΥΛΑ</t>
  </si>
  <si>
    <t>ΠΑΡΑΣΚΕΥΗ</t>
  </si>
  <si>
    <t>ΛΑΓΑΝΗ</t>
  </si>
  <si>
    <t>ΑΣΠΑΣΙΑ</t>
  </si>
  <si>
    <t>ΑΡΙΣΤΕΙΔΗΣ</t>
  </si>
  <si>
    <t>ΛΙΟΔΑΚΗ</t>
  </si>
  <si>
    <t>ΛΙΤΖΕΡΙΝΟΣ</t>
  </si>
  <si>
    <t>ΛΟΖΟΣ</t>
  </si>
  <si>
    <t>ΜΑΛΑΤΕΣΤΑ</t>
  </si>
  <si>
    <t>ΡΑΦΑΗΛΙΑ</t>
  </si>
  <si>
    <t>ΜΑΝΙΩΤΗΣ</t>
  </si>
  <si>
    <t>ΔΙΟΝΥΣΙΟΣ</t>
  </si>
  <si>
    <t>ΦΙΛΙΠΠΟΣ</t>
  </si>
  <si>
    <t>ΜΑΝΩΛΑΚΗ</t>
  </si>
  <si>
    <t>ΜΑΣΟΥΡΑΚΗΣ</t>
  </si>
  <si>
    <t>ΜΑΣΤΡΑΝΤΩΝΑΚΗΣ</t>
  </si>
  <si>
    <t>ΜΕΛΑΔΑΚΗΣ</t>
  </si>
  <si>
    <t>ΜΕΡΑΜΒΕΛΙΩΤΑΚΗ</t>
  </si>
  <si>
    <t>ΜΕΣΙΡΗΣ</t>
  </si>
  <si>
    <t>ΓΡΗΓΟΡΙΟΣ ΚΩΝΣΤΑΝΤΙΝ</t>
  </si>
  <si>
    <t>ΜΗΤΡΑΚΑΣ</t>
  </si>
  <si>
    <t>ΜΗΤΣΙΟΥ</t>
  </si>
  <si>
    <t>ΗΛΙΑΝΑ</t>
  </si>
  <si>
    <t>ΜΙΧΑΗΛΙΔΗΣ</t>
  </si>
  <si>
    <t>ΕΥΣΤΡΑΤΙΟΣ</t>
  </si>
  <si>
    <t>ΜΙΧΑΛΕΑ</t>
  </si>
  <si>
    <t>ΙΦΙΓΕΝΕΙΑ</t>
  </si>
  <si>
    <t>ΜΙΧΕΛΑΚΗΣ</t>
  </si>
  <si>
    <t>ΜΠΑΖΔΑΝΗΣ</t>
  </si>
  <si>
    <t>ΜΠΑΛΤΖΗΣ</t>
  </si>
  <si>
    <t>ΤΡΙΑΝΤΑΦΥΛΛΟΣ</t>
  </si>
  <si>
    <t>ΜΠΕΛΛΟΣ</t>
  </si>
  <si>
    <t>ΜΠΟΤΣΑΡΗ</t>
  </si>
  <si>
    <t>ΜΠΟΤΣΟΣ</t>
  </si>
  <si>
    <t>ΜΠΟΥΡΙΚΑΣ</t>
  </si>
  <si>
    <t>ΜΥΛΩΝΑΣ</t>
  </si>
  <si>
    <t>ΝΑΘΕΝΑΣ</t>
  </si>
  <si>
    <t>ΝΑΚΚΑ</t>
  </si>
  <si>
    <t>ΤΣΑΜΠΙΚΑ</t>
  </si>
  <si>
    <t>ΝΙΚΟΛΑΚΟΠΟΥΛΟΣ</t>
  </si>
  <si>
    <t>ΝΙΚΟΛΑΟΥ</t>
  </si>
  <si>
    <t>ΞΥΔΙΑ</t>
  </si>
  <si>
    <t>ΙΟΥΛΙΑ ΜΑΡΙΑ</t>
  </si>
  <si>
    <t>ΠΑΝΤΑΖΑΤΟΣ</t>
  </si>
  <si>
    <t>ΠΑΠΑΔΟΠΟΥΛΟΣ</t>
  </si>
  <si>
    <t>ΠΑΠΠΑΣ</t>
  </si>
  <si>
    <t>ΛΑΖΑΡΟΣ</t>
  </si>
  <si>
    <t>ΠΑΡΑΣΚΕΥΟΠΟΥΛΟΣ ΤΣΙΑΚΙΡΗΣ</t>
  </si>
  <si>
    <t>ΠΑΡΑΣΤΑΤΙΔΗ</t>
  </si>
  <si>
    <t>ΘΕΜΙΣΤΟΚΛΗΣ</t>
  </si>
  <si>
    <t>ΠΑΣΤΡΙΚΟΥ</t>
  </si>
  <si>
    <t>ΣΚΕΥΟΣ</t>
  </si>
  <si>
    <t>ΠΑΤΕΣΤΟΣ</t>
  </si>
  <si>
    <t>ΠΑΤΡΑΣ</t>
  </si>
  <si>
    <t>ΠΑΤΣΑΛΟΣ</t>
  </si>
  <si>
    <t>ΠΑΥΛΙΤΣΑΣ</t>
  </si>
  <si>
    <t>ΧΑΡΑΛΑΜΠΗΣ</t>
  </si>
  <si>
    <t>ΠΕΤΙΝΗ</t>
  </si>
  <si>
    <t>ΙΑΚΩΒΟΣ</t>
  </si>
  <si>
    <t>ΠΕΤΡΟΧΕΙΛΟΣ</t>
  </si>
  <si>
    <t>ΑΛΚΙΒΙΑΔΗΣ</t>
  </si>
  <si>
    <t>ΣΩΤΗΡΙΟΣ</t>
  </si>
  <si>
    <t>ΠΡΕΚΑΣ</t>
  </si>
  <si>
    <t>ΣΤΕΦΑΝΟΣ</t>
  </si>
  <si>
    <t>ΠΡΙΜΕΤΗΣ</t>
  </si>
  <si>
    <t>ΠΡΟΚΟΣ</t>
  </si>
  <si>
    <t>ΠΡΩΙΜΑΚΗΣ</t>
  </si>
  <si>
    <t>ΡΕΣΤΕΜΗΣ</t>
  </si>
  <si>
    <t>ΕΓΚΟΛΦΙΟΣ</t>
  </si>
  <si>
    <t>ΣΑΒΒΑΝΗΣ</t>
  </si>
  <si>
    <t>ΣΑΒΒΙΔΟΥ</t>
  </si>
  <si>
    <t>ΕΛΕΝΗ</t>
  </si>
  <si>
    <t>ΣΑΛΟΥΣΤΡΟΣ</t>
  </si>
  <si>
    <t>ΣΑΡΑΝΤΙΔΗΣ</t>
  </si>
  <si>
    <t>ΛΥΚΟΥΡΓΟΣ</t>
  </si>
  <si>
    <t>ΣΑΡΔΕΛΛΑΣ</t>
  </si>
  <si>
    <t>ΧΑΡΑΛΑΜΠΟΣ</t>
  </si>
  <si>
    <t>ΣΑΡΡΗΣ</t>
  </si>
  <si>
    <t>ΣΕΒΑΣΤΙΑΝΟΣ</t>
  </si>
  <si>
    <t>ΝΕΟΦΥΤΟΣ</t>
  </si>
  <si>
    <t>ΣΙΝΑΝΗΣ</t>
  </si>
  <si>
    <t>ΣΚΑΡΜΟΥΤΣΟΥ</t>
  </si>
  <si>
    <t>ΣΚΟΥΜΠΟΥΡΔΗ</t>
  </si>
  <si>
    <t>ΣΚΟΥΡΑΔΑΚΗ</t>
  </si>
  <si>
    <t>ΕΥΑΓΓΕΛΙΑ</t>
  </si>
  <si>
    <t>ΣΟΦΙΚΙΤΗΣ</t>
  </si>
  <si>
    <t>ΣΤΑΡΑΚΗΣ</t>
  </si>
  <si>
    <t>ΣΤΑΥΡΑΚΑΚΗ</t>
  </si>
  <si>
    <t>ΗΛΙΑΝΑ ΚΥΡΙΑΚΗ</t>
  </si>
  <si>
    <t>ΣΤΕΦΑ</t>
  </si>
  <si>
    <t>ΠΗΝΕΛΟΠΗ ΜΑΡΙΑ</t>
  </si>
  <si>
    <t>ΜΕΛΕΤΙΟΣ</t>
  </si>
  <si>
    <t>ΣΤΡΑΤΑΚΟΣ</t>
  </si>
  <si>
    <t>ΣΥΝΤΥΧΑΚΗΣ</t>
  </si>
  <si>
    <t>ΘΕΟΔΩΡΟΣ</t>
  </si>
  <si>
    <t>ΣΥΡΙΟΠΟΥΛΟΣ</t>
  </si>
  <si>
    <t>ΔΗΜΟΣΘΕΝΗΣ</t>
  </si>
  <si>
    <t>ΣΥΡΟΠΟΥΛΟΥ</t>
  </si>
  <si>
    <t>ΧΡΥΣΟΥΛΑ</t>
  </si>
  <si>
    <t>ΣΦΑΚΙΑΝΑΚΗ</t>
  </si>
  <si>
    <t>ΕΛΕΥΘΕΡΙΑ ΜΑΡΙΑ</t>
  </si>
  <si>
    <t>ΤΑΜΠΑΚΑΚΗΣ</t>
  </si>
  <si>
    <t>ΤΖΙΜΠΙΜΠΑΚΗ</t>
  </si>
  <si>
    <t>ΤΖΙΡΑΚΗ</t>
  </si>
  <si>
    <t>ΒΑΣΙΛΙΚΗ</t>
  </si>
  <si>
    <t>ΤΟΥΝΤΑΣ</t>
  </si>
  <si>
    <t>ΤΣΑΛΑΚΟΠΟΥΛΟΣ</t>
  </si>
  <si>
    <t>ΤΣΑΜΗΣ</t>
  </si>
  <si>
    <t>ΤΣΑΡΟΥΧΗΣ</t>
  </si>
  <si>
    <t>ΑΛΕΞΑΝΔΡΟΣ</t>
  </si>
  <si>
    <t>ΤΣΙΑΝΤΟΥΛΑΣ</t>
  </si>
  <si>
    <t>ΤΣΙΜΠΙΝΟΣ</t>
  </si>
  <si>
    <t>ΤΣΙΟΡΝΕΝΚΗ</t>
  </si>
  <si>
    <t>ΤΣΙΤΣΙΡΙΓΓΟΣ</t>
  </si>
  <si>
    <t>ΤΣΟΥΡΟΣ</t>
  </si>
  <si>
    <t>ΞΕΝΟΦΩΝ</t>
  </si>
  <si>
    <t>ΦΑΛΑΡΑ</t>
  </si>
  <si>
    <t>ΠΟΛΥΚΑΡΠΟΣ</t>
  </si>
  <si>
    <t>ΦΑΛΑΡΑΣ</t>
  </si>
  <si>
    <t>ΦΑΝΤΗΣ</t>
  </si>
  <si>
    <t>ΓΕΡΑΣΙΜΟΣ</t>
  </si>
  <si>
    <t>ΦΟΥΚΑΡΑΚΗΣ</t>
  </si>
  <si>
    <t>ΦΟΥΡΚΙΩΤΗΣ</t>
  </si>
  <si>
    <t>ΦΡΑΓΚΑΚΗΣ</t>
  </si>
  <si>
    <t>ΦΩΤΙΑΔΗ</t>
  </si>
  <si>
    <t>ΑΛΙΚΗ</t>
  </si>
  <si>
    <t>ΧΑΡΑΛΑΜΠΙΔΗΣ</t>
  </si>
  <si>
    <t>ΧΑΡΙΖΑΝΗ</t>
  </si>
  <si>
    <t>ΚΥΡΙΑΚΗ</t>
  </si>
  <si>
    <t>ΧΑΤΖΗΓΙΑΚΟΥΜΗΣ</t>
  </si>
  <si>
    <t>ΧΑΤΖΗΔΑΚΗΣ</t>
  </si>
  <si>
    <t>ΧΑΤΖΗΠΑΝΑΓΙΩΤΟΥ</t>
  </si>
  <si>
    <t>ΧΑΤΖΗΣ</t>
  </si>
  <si>
    <t>ΧΕΡΟΥΒΕΙΜ</t>
  </si>
  <si>
    <t>ΧΙΛΙΑΣ</t>
  </si>
  <si>
    <t>ΦΙΛΑΡΕΤΟΣ</t>
  </si>
  <si>
    <t>ΧΟΥΔΑΛΑΚΗ</t>
  </si>
  <si>
    <t>ΘΕΟΔΩΡΑ</t>
  </si>
  <si>
    <t>ΣΤΥΛΙΑΝΟΣ</t>
  </si>
  <si>
    <t>ΧΟΥΔΑΛΑΚΗΣ</t>
  </si>
  <si>
    <t>ΧΡΗΣΤΟΥ</t>
  </si>
  <si>
    <t>ΧΡΙΣΤΟΔΟΥΛΑΚΗΣ</t>
  </si>
  <si>
    <t>ΧΡΟΝΟΠΟΥΛΟΣ</t>
  </si>
  <si>
    <t>ΧΡΥΣΙΝΑΣ</t>
  </si>
  <si>
    <t>Α.Μ. 
ΑΙΤΗΣΗΣ</t>
  </si>
  <si>
    <t>ΑΜ451354</t>
  </si>
  <si>
    <t xml:space="preserve">ΚΑΝΕΛΛΑΚΗΣ </t>
  </si>
  <si>
    <t>ΑΜ554939</t>
  </si>
  <si>
    <t>ΚΩΝΣΤΑΝΤΙΝΟΣ ΔΗΜΗΤΡΙΟΣ</t>
  </si>
  <si>
    <t>Α/Α</t>
  </si>
  <si>
    <t>ΠΑΝΑΓΙΩΤΗΣ ΕΛΕΥΘΕΡΙΟΣ</t>
  </si>
  <si>
    <t>ΕΠΙΤΥΧΗΣ</t>
  </si>
  <si>
    <t>ΑΟ1646147</t>
  </si>
  <si>
    <t>ΒΑ0088396</t>
  </si>
  <si>
    <t>ΑΚ640091</t>
  </si>
  <si>
    <t>Α01667011</t>
  </si>
  <si>
    <t>Α01712858</t>
  </si>
  <si>
    <t>Α01660629</t>
  </si>
  <si>
    <t>Α01819887</t>
  </si>
  <si>
    <t>Α01755833</t>
  </si>
  <si>
    <t>Α01587607</t>
  </si>
  <si>
    <t>Α01209217</t>
  </si>
  <si>
    <t>ΑΜ340034</t>
  </si>
  <si>
    <t>ΑΛΦΑΒΗΤΙΚΟΣ ΠΙΝΑΚΑΣ ΕΠΙΤΥΧΟΝΤΩΝ ΥΠΟΨΗΦΙΩΝ ΣΤΗΝ ΠΡΑΚΤΙΚΗ ΕΞΕΤΑΣΗ ΤΗΣ ΟΡΘΟΦΩΝΙΑΣ</t>
  </si>
  <si>
    <t>ΑΠΟΤΕΛΕΣΜΑ ΕΞΕΤΑΣΗΣ</t>
  </si>
  <si>
    <t>ΠΡΟΚΗΡΥΞΗ 2Γ/2024 (ΦΕΚ.63/τ. ΑΣΕΠ/31.12.2024)  
ΥΠΗΡΕΣΙΑ ΠΟΛΙΤΙΚΗΣ ΑΕΡΟΠΟΡΙΑΣ (ΥΠΑ)
ΚΛΑΔΟΣ/ΕΙΔΙΚΟΤΗΤΑ: ΠΑΝΕΠΙΣΤΗΜΙΑΚΗΣ ΕΚΠΑΙΔΕΥΣΗΣ (ΠE) ΕΠΛΕΓΚΤΩΝ ΕΝΑΕΡΙΑΣ ΚΥΚΛΟΦΟΡΙΑΣ (ΕΕΚ)</t>
  </si>
  <si>
    <t>ΑΗ962106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</si>
</sst>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3" fillId="5" borderId="5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FFCC00"/>
      <color rgb="FFFF00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1"/>
  <sheetViews>
    <sheetView tabSelected="1" zoomScaleNormal="100" workbookViewId="0">
      <selection activeCell="G3" sqref="G3"/>
    </sheetView>
  </sheetViews>
  <sheetFormatPr defaultColWidth="9.109375" defaultRowHeight="15.6" x14ac:dyDescent="0.3"/>
  <cols>
    <col min="1" max="1" width="9.109375" style="2"/>
    <col min="2" max="2" width="13.6640625" style="2" customWidth="1"/>
    <col min="3" max="3" width="29" style="2" customWidth="1"/>
    <col min="4" max="4" width="27.88671875" style="2" customWidth="1"/>
    <col min="5" max="5" width="20.5546875" style="2" customWidth="1"/>
    <col min="6" max="6" width="17.44140625" style="2" customWidth="1"/>
    <col min="7" max="7" width="18.44140625" style="2" customWidth="1"/>
    <col min="8" max="16384" width="9.109375" style="2"/>
  </cols>
  <sheetData>
    <row r="1" spans="1:7" ht="58.8" customHeight="1" thickTop="1" x14ac:dyDescent="0.3">
      <c r="A1" s="12" t="s">
        <v>333</v>
      </c>
      <c r="B1" s="13"/>
      <c r="C1" s="13"/>
      <c r="D1" s="13"/>
      <c r="E1" s="13"/>
      <c r="F1" s="13"/>
      <c r="G1" s="13"/>
    </row>
    <row r="2" spans="1:7" ht="26.4" customHeight="1" x14ac:dyDescent="0.3">
      <c r="A2" s="14" t="s">
        <v>331</v>
      </c>
      <c r="B2" s="15"/>
      <c r="C2" s="15"/>
      <c r="D2" s="15"/>
      <c r="E2" s="15"/>
      <c r="F2" s="15"/>
      <c r="G2" s="15"/>
    </row>
    <row r="3" spans="1:7" ht="33" customHeight="1" x14ac:dyDescent="0.3">
      <c r="A3" s="9" t="s">
        <v>317</v>
      </c>
      <c r="B3" s="10" t="s">
        <v>312</v>
      </c>
      <c r="C3" s="11" t="s">
        <v>0</v>
      </c>
      <c r="D3" s="11" t="s">
        <v>1</v>
      </c>
      <c r="E3" s="11" t="s">
        <v>2</v>
      </c>
      <c r="F3" s="11" t="s">
        <v>3</v>
      </c>
      <c r="G3" s="10" t="s">
        <v>332</v>
      </c>
    </row>
    <row r="4" spans="1:7" ht="26.4" customHeight="1" x14ac:dyDescent="0.3">
      <c r="A4" s="5">
        <v>1</v>
      </c>
      <c r="B4" s="5">
        <v>135</v>
      </c>
      <c r="C4" s="5" t="s">
        <v>4</v>
      </c>
      <c r="D4" s="5" t="s">
        <v>5</v>
      </c>
      <c r="E4" s="5" t="s">
        <v>6</v>
      </c>
      <c r="F4" s="5" t="s">
        <v>334</v>
      </c>
      <c r="G4" s="5" t="s">
        <v>319</v>
      </c>
    </row>
    <row r="5" spans="1:7" ht="24" customHeight="1" x14ac:dyDescent="0.3">
      <c r="A5" s="5">
        <v>2</v>
      </c>
      <c r="B5" s="1">
        <v>175</v>
      </c>
      <c r="C5" s="1" t="s">
        <v>7</v>
      </c>
      <c r="D5" s="1" t="s">
        <v>8</v>
      </c>
      <c r="E5" s="1" t="s">
        <v>9</v>
      </c>
      <c r="F5" s="1" t="str">
        <f>"ΑΜ359211"</f>
        <v>ΑΜ359211</v>
      </c>
      <c r="G5" s="1" t="s">
        <v>319</v>
      </c>
    </row>
    <row r="6" spans="1:7" ht="24" customHeight="1" x14ac:dyDescent="0.3">
      <c r="A6" s="5">
        <v>3</v>
      </c>
      <c r="B6" s="1">
        <v>1094</v>
      </c>
      <c r="C6" s="1" t="s">
        <v>10</v>
      </c>
      <c r="D6" s="1" t="s">
        <v>11</v>
      </c>
      <c r="E6" s="1" t="s">
        <v>12</v>
      </c>
      <c r="F6" s="1" t="str">
        <f>"ΑΟ905495"</f>
        <v>ΑΟ905495</v>
      </c>
      <c r="G6" s="1" t="s">
        <v>319</v>
      </c>
    </row>
    <row r="7" spans="1:7" ht="24" customHeight="1" x14ac:dyDescent="0.3">
      <c r="A7" s="4">
        <v>4</v>
      </c>
      <c r="B7" s="3">
        <v>1326</v>
      </c>
      <c r="C7" s="3" t="s">
        <v>13</v>
      </c>
      <c r="D7" s="3" t="s">
        <v>14</v>
      </c>
      <c r="E7" s="3" t="s">
        <v>15</v>
      </c>
      <c r="F7" s="3" t="str">
        <f>"ΑΡ382182"</f>
        <v>ΑΡ382182</v>
      </c>
      <c r="G7" s="3" t="s">
        <v>319</v>
      </c>
    </row>
    <row r="8" spans="1:7" ht="24" customHeight="1" x14ac:dyDescent="0.3">
      <c r="A8" s="4">
        <v>5</v>
      </c>
      <c r="B8" s="3">
        <v>67</v>
      </c>
      <c r="C8" s="3" t="s">
        <v>16</v>
      </c>
      <c r="D8" s="3" t="s">
        <v>17</v>
      </c>
      <c r="E8" s="3" t="s">
        <v>18</v>
      </c>
      <c r="F8" s="3" t="str">
        <f>"ΑΙ149074"</f>
        <v>ΑΙ149074</v>
      </c>
      <c r="G8" s="3" t="s">
        <v>319</v>
      </c>
    </row>
    <row r="9" spans="1:7" ht="24" customHeight="1" x14ac:dyDescent="0.3">
      <c r="A9" s="4">
        <v>6</v>
      </c>
      <c r="B9" s="3">
        <v>688</v>
      </c>
      <c r="C9" s="3" t="s">
        <v>80</v>
      </c>
      <c r="D9" s="3" t="s">
        <v>81</v>
      </c>
      <c r="E9" s="3" t="s">
        <v>23</v>
      </c>
      <c r="F9" s="3" t="str">
        <f>"1073202"</f>
        <v>1073202</v>
      </c>
      <c r="G9" s="3" t="s">
        <v>319</v>
      </c>
    </row>
    <row r="10" spans="1:7" ht="24" customHeight="1" x14ac:dyDescent="0.3">
      <c r="A10" s="4">
        <v>7</v>
      </c>
      <c r="B10" s="3">
        <v>408</v>
      </c>
      <c r="C10" s="3" t="s">
        <v>82</v>
      </c>
      <c r="D10" s="3" t="s">
        <v>83</v>
      </c>
      <c r="E10" s="3" t="s">
        <v>20</v>
      </c>
      <c r="F10" s="3" t="str">
        <f>"ΑΝ930928"</f>
        <v>ΑΝ930928</v>
      </c>
      <c r="G10" s="3" t="s">
        <v>319</v>
      </c>
    </row>
    <row r="11" spans="1:7" ht="24" customHeight="1" x14ac:dyDescent="0.3">
      <c r="A11" s="4">
        <v>8</v>
      </c>
      <c r="B11" s="3">
        <v>169</v>
      </c>
      <c r="C11" s="3" t="s">
        <v>19</v>
      </c>
      <c r="D11" s="3" t="s">
        <v>14</v>
      </c>
      <c r="E11" s="3" t="s">
        <v>20</v>
      </c>
      <c r="F11" s="3" t="str">
        <f>"ΑΙ452619"</f>
        <v>ΑΙ452619</v>
      </c>
      <c r="G11" s="3" t="s">
        <v>319</v>
      </c>
    </row>
    <row r="12" spans="1:7" ht="24" customHeight="1" x14ac:dyDescent="0.3">
      <c r="A12" s="4">
        <v>9</v>
      </c>
      <c r="B12" s="3">
        <v>978</v>
      </c>
      <c r="C12" s="3" t="s">
        <v>84</v>
      </c>
      <c r="D12" s="3" t="s">
        <v>9</v>
      </c>
      <c r="E12" s="3" t="s">
        <v>55</v>
      </c>
      <c r="F12" s="3" t="str">
        <f>"Α02908365"</f>
        <v>Α02908365</v>
      </c>
      <c r="G12" s="3" t="s">
        <v>319</v>
      </c>
    </row>
    <row r="13" spans="1:7" ht="24" customHeight="1" x14ac:dyDescent="0.3">
      <c r="A13" s="4">
        <v>10</v>
      </c>
      <c r="B13" s="3">
        <v>863</v>
      </c>
      <c r="C13" s="3" t="s">
        <v>85</v>
      </c>
      <c r="D13" s="3" t="s">
        <v>86</v>
      </c>
      <c r="E13" s="3" t="s">
        <v>54</v>
      </c>
      <c r="F13" s="3" t="str">
        <f>"ΑΚ024067"</f>
        <v>ΑΚ024067</v>
      </c>
      <c r="G13" s="3" t="s">
        <v>319</v>
      </c>
    </row>
    <row r="14" spans="1:7" ht="24" customHeight="1" x14ac:dyDescent="0.3">
      <c r="A14" s="4">
        <v>11</v>
      </c>
      <c r="B14" s="3">
        <v>1372</v>
      </c>
      <c r="C14" s="3" t="s">
        <v>21</v>
      </c>
      <c r="D14" s="3" t="s">
        <v>22</v>
      </c>
      <c r="E14" s="3" t="s">
        <v>23</v>
      </c>
      <c r="F14" s="3" t="str">
        <f>"ΑΗ242815"</f>
        <v>ΑΗ242815</v>
      </c>
      <c r="G14" s="3" t="s">
        <v>319</v>
      </c>
    </row>
    <row r="15" spans="1:7" ht="24" customHeight="1" x14ac:dyDescent="0.3">
      <c r="A15" s="4">
        <v>12</v>
      </c>
      <c r="B15" s="3">
        <v>588</v>
      </c>
      <c r="C15" s="3" t="s">
        <v>24</v>
      </c>
      <c r="D15" s="3" t="s">
        <v>14</v>
      </c>
      <c r="E15" s="3" t="s">
        <v>25</v>
      </c>
      <c r="F15" s="3" t="str">
        <f>"ΑΚ688367"</f>
        <v>ΑΚ688367</v>
      </c>
      <c r="G15" s="3" t="s">
        <v>319</v>
      </c>
    </row>
    <row r="16" spans="1:7" ht="24" customHeight="1" x14ac:dyDescent="0.3">
      <c r="A16" s="4">
        <v>13</v>
      </c>
      <c r="B16" s="3">
        <v>1375</v>
      </c>
      <c r="C16" s="3" t="s">
        <v>87</v>
      </c>
      <c r="D16" s="3" t="s">
        <v>88</v>
      </c>
      <c r="E16" s="3" t="s">
        <v>60</v>
      </c>
      <c r="F16" s="3" t="str">
        <f>"ΑΙ623756"</f>
        <v>ΑΙ623756</v>
      </c>
      <c r="G16" s="3" t="s">
        <v>319</v>
      </c>
    </row>
    <row r="17" spans="1:7" ht="24" customHeight="1" x14ac:dyDescent="0.3">
      <c r="A17" s="4">
        <v>14</v>
      </c>
      <c r="B17" s="3">
        <v>613</v>
      </c>
      <c r="C17" s="3" t="s">
        <v>89</v>
      </c>
      <c r="D17" s="3" t="s">
        <v>9</v>
      </c>
      <c r="E17" s="3" t="s">
        <v>42</v>
      </c>
      <c r="F17" s="3" t="str">
        <f>"ΑΖ881232"</f>
        <v>ΑΖ881232</v>
      </c>
      <c r="G17" s="3" t="s">
        <v>319</v>
      </c>
    </row>
    <row r="18" spans="1:7" ht="24" customHeight="1" x14ac:dyDescent="0.3">
      <c r="A18" s="4">
        <v>15</v>
      </c>
      <c r="B18" s="3">
        <v>861</v>
      </c>
      <c r="C18" s="3" t="s">
        <v>90</v>
      </c>
      <c r="D18" s="3" t="s">
        <v>15</v>
      </c>
      <c r="E18" s="3" t="s">
        <v>73</v>
      </c>
      <c r="F18" s="3" t="str">
        <f>"ΑΙ721068"</f>
        <v>ΑΙ721068</v>
      </c>
      <c r="G18" s="3" t="s">
        <v>319</v>
      </c>
    </row>
    <row r="19" spans="1:7" ht="24" customHeight="1" x14ac:dyDescent="0.3">
      <c r="A19" s="4">
        <v>16</v>
      </c>
      <c r="B19" s="3">
        <v>544</v>
      </c>
      <c r="C19" s="3" t="s">
        <v>91</v>
      </c>
      <c r="D19" s="3" t="s">
        <v>92</v>
      </c>
      <c r="E19" s="3" t="s">
        <v>93</v>
      </c>
      <c r="F19" s="3" t="str">
        <f>"ΑΚ040261"</f>
        <v>ΑΚ040261</v>
      </c>
      <c r="G19" s="3" t="s">
        <v>319</v>
      </c>
    </row>
    <row r="20" spans="1:7" ht="24" customHeight="1" x14ac:dyDescent="0.3">
      <c r="A20" s="4">
        <v>17</v>
      </c>
      <c r="B20" s="3">
        <v>912</v>
      </c>
      <c r="C20" s="3" t="s">
        <v>94</v>
      </c>
      <c r="D20" s="3" t="s">
        <v>65</v>
      </c>
      <c r="E20" s="3" t="s">
        <v>79</v>
      </c>
      <c r="F20" s="3" t="str">
        <f>"ΑΙ610745"</f>
        <v>ΑΙ610745</v>
      </c>
      <c r="G20" s="3" t="s">
        <v>319</v>
      </c>
    </row>
    <row r="21" spans="1:7" ht="24" customHeight="1" x14ac:dyDescent="0.3">
      <c r="A21" s="4">
        <v>18</v>
      </c>
      <c r="B21" s="3">
        <v>1545</v>
      </c>
      <c r="C21" s="3" t="s">
        <v>95</v>
      </c>
      <c r="D21" s="3" t="s">
        <v>12</v>
      </c>
      <c r="E21" s="3" t="s">
        <v>14</v>
      </c>
      <c r="F21" s="3" t="str">
        <f>"ΑΤ4695161"</f>
        <v>ΑΤ4695161</v>
      </c>
      <c r="G21" s="3" t="s">
        <v>319</v>
      </c>
    </row>
    <row r="22" spans="1:7" ht="24" customHeight="1" x14ac:dyDescent="0.3">
      <c r="A22" s="4">
        <v>19</v>
      </c>
      <c r="B22" s="3">
        <v>1635</v>
      </c>
      <c r="C22" s="3" t="s">
        <v>26</v>
      </c>
      <c r="D22" s="3" t="s">
        <v>27</v>
      </c>
      <c r="E22" s="3" t="s">
        <v>9</v>
      </c>
      <c r="F22" s="3" t="str">
        <f>"15470"</f>
        <v>15470</v>
      </c>
      <c r="G22" s="3" t="s">
        <v>319</v>
      </c>
    </row>
    <row r="23" spans="1:7" ht="24" customHeight="1" x14ac:dyDescent="0.3">
      <c r="A23" s="4">
        <v>20</v>
      </c>
      <c r="B23" s="3">
        <v>1373</v>
      </c>
      <c r="C23" s="3" t="s">
        <v>28</v>
      </c>
      <c r="D23" s="3" t="s">
        <v>12</v>
      </c>
      <c r="E23" s="3" t="s">
        <v>14</v>
      </c>
      <c r="F23" s="3" t="str">
        <f>"ΑΙ206872"</f>
        <v>ΑΙ206872</v>
      </c>
      <c r="G23" s="3" t="s">
        <v>319</v>
      </c>
    </row>
    <row r="24" spans="1:7" ht="24" customHeight="1" x14ac:dyDescent="0.3">
      <c r="A24" s="4">
        <v>21</v>
      </c>
      <c r="B24" s="3">
        <v>39</v>
      </c>
      <c r="C24" s="3" t="s">
        <v>29</v>
      </c>
      <c r="D24" s="3" t="s">
        <v>30</v>
      </c>
      <c r="E24" s="3" t="s">
        <v>27</v>
      </c>
      <c r="F24" s="3" t="str">
        <f>"ΑΡ731657"</f>
        <v>ΑΡ731657</v>
      </c>
      <c r="G24" s="3" t="s">
        <v>319</v>
      </c>
    </row>
    <row r="25" spans="1:7" ht="24" customHeight="1" x14ac:dyDescent="0.3">
      <c r="A25" s="4">
        <v>22</v>
      </c>
      <c r="B25" s="3">
        <v>506</v>
      </c>
      <c r="C25" s="3" t="s">
        <v>96</v>
      </c>
      <c r="D25" s="3" t="s">
        <v>97</v>
      </c>
      <c r="E25" s="3" t="s">
        <v>65</v>
      </c>
      <c r="F25" s="3" t="str">
        <f>"ΑΗ999063"</f>
        <v>ΑΗ999063</v>
      </c>
      <c r="G25" s="3" t="s">
        <v>319</v>
      </c>
    </row>
    <row r="26" spans="1:7" ht="24" customHeight="1" x14ac:dyDescent="0.3">
      <c r="A26" s="4">
        <v>23</v>
      </c>
      <c r="B26" s="3">
        <v>1293</v>
      </c>
      <c r="C26" s="3" t="s">
        <v>31</v>
      </c>
      <c r="D26" s="3" t="s">
        <v>32</v>
      </c>
      <c r="E26" s="3" t="s">
        <v>15</v>
      </c>
      <c r="F26" s="3" t="str">
        <f>"ΑΚ004205"</f>
        <v>ΑΚ004205</v>
      </c>
      <c r="G26" s="3" t="s">
        <v>319</v>
      </c>
    </row>
    <row r="27" spans="1:7" ht="24" customHeight="1" x14ac:dyDescent="0.3">
      <c r="A27" s="4">
        <v>24</v>
      </c>
      <c r="B27" s="3">
        <v>124</v>
      </c>
      <c r="C27" s="3" t="s">
        <v>98</v>
      </c>
      <c r="D27" s="3" t="s">
        <v>99</v>
      </c>
      <c r="E27" s="3" t="s">
        <v>9</v>
      </c>
      <c r="F27" s="3" t="str">
        <f>"91895"</f>
        <v>91895</v>
      </c>
      <c r="G27" s="3" t="s">
        <v>319</v>
      </c>
    </row>
    <row r="28" spans="1:7" ht="24" customHeight="1" x14ac:dyDescent="0.3">
      <c r="A28" s="4">
        <v>25</v>
      </c>
      <c r="B28" s="3">
        <v>639</v>
      </c>
      <c r="C28" s="3" t="s">
        <v>33</v>
      </c>
      <c r="D28" s="3" t="s">
        <v>34</v>
      </c>
      <c r="E28" s="3" t="s">
        <v>15</v>
      </c>
      <c r="F28" s="3" t="str">
        <f>"Α00004642"</f>
        <v>Α00004642</v>
      </c>
      <c r="G28" s="3" t="s">
        <v>319</v>
      </c>
    </row>
    <row r="29" spans="1:7" ht="24" customHeight="1" x14ac:dyDescent="0.3">
      <c r="A29" s="4">
        <v>26</v>
      </c>
      <c r="B29" s="3">
        <v>835</v>
      </c>
      <c r="C29" s="3" t="s">
        <v>100</v>
      </c>
      <c r="D29" s="3" t="s">
        <v>101</v>
      </c>
      <c r="E29" s="3" t="s">
        <v>65</v>
      </c>
      <c r="F29" s="3" t="str">
        <f>"ΑΖ731711"</f>
        <v>ΑΖ731711</v>
      </c>
      <c r="G29" s="3" t="s">
        <v>319</v>
      </c>
    </row>
    <row r="30" spans="1:7" ht="24" customHeight="1" x14ac:dyDescent="0.3">
      <c r="A30" s="4">
        <v>27</v>
      </c>
      <c r="B30" s="3">
        <v>803</v>
      </c>
      <c r="C30" s="3" t="s">
        <v>102</v>
      </c>
      <c r="D30" s="3" t="s">
        <v>103</v>
      </c>
      <c r="E30" s="3" t="s">
        <v>60</v>
      </c>
      <c r="F30" s="3" t="str">
        <f>"ΑΚ513434"</f>
        <v>ΑΚ513434</v>
      </c>
      <c r="G30" s="3" t="s">
        <v>319</v>
      </c>
    </row>
    <row r="31" spans="1:7" ht="24" customHeight="1" x14ac:dyDescent="0.3">
      <c r="A31" s="4">
        <v>28</v>
      </c>
      <c r="B31" s="3">
        <v>1444</v>
      </c>
      <c r="C31" s="3" t="s">
        <v>104</v>
      </c>
      <c r="D31" s="3" t="s">
        <v>105</v>
      </c>
      <c r="E31" s="3" t="s">
        <v>15</v>
      </c>
      <c r="F31" s="3" t="str">
        <f>"ΑΙ831755"</f>
        <v>ΑΙ831755</v>
      </c>
      <c r="G31" s="3" t="s">
        <v>319</v>
      </c>
    </row>
    <row r="32" spans="1:7" ht="24" customHeight="1" x14ac:dyDescent="0.3">
      <c r="A32" s="4">
        <v>29</v>
      </c>
      <c r="B32" s="3">
        <v>127</v>
      </c>
      <c r="C32" s="3" t="s">
        <v>106</v>
      </c>
      <c r="D32" s="3" t="s">
        <v>107</v>
      </c>
      <c r="E32" s="3" t="s">
        <v>108</v>
      </c>
      <c r="F32" s="3" t="str">
        <f>"ΑΕ976393"</f>
        <v>ΑΕ976393</v>
      </c>
      <c r="G32" s="3" t="s">
        <v>319</v>
      </c>
    </row>
    <row r="33" spans="1:7" ht="24" customHeight="1" x14ac:dyDescent="0.3">
      <c r="A33" s="4">
        <v>30</v>
      </c>
      <c r="B33" s="3">
        <v>493</v>
      </c>
      <c r="C33" s="3" t="s">
        <v>109</v>
      </c>
      <c r="D33" s="3" t="s">
        <v>316</v>
      </c>
      <c r="E33" s="3" t="s">
        <v>15</v>
      </c>
      <c r="F33" s="3" t="str">
        <f>"ΑΚ060571"</f>
        <v>ΑΚ060571</v>
      </c>
      <c r="G33" s="3" t="s">
        <v>319</v>
      </c>
    </row>
    <row r="34" spans="1:7" ht="24" customHeight="1" x14ac:dyDescent="0.3">
      <c r="A34" s="4">
        <v>31</v>
      </c>
      <c r="B34" s="3">
        <v>104</v>
      </c>
      <c r="C34" s="3" t="s">
        <v>35</v>
      </c>
      <c r="D34" s="3" t="s">
        <v>12</v>
      </c>
      <c r="E34" s="3" t="s">
        <v>36</v>
      </c>
      <c r="F34" s="3" t="str">
        <f>"Α00333033"</f>
        <v>Α00333033</v>
      </c>
      <c r="G34" s="3" t="s">
        <v>319</v>
      </c>
    </row>
    <row r="35" spans="1:7" ht="24" customHeight="1" x14ac:dyDescent="0.3">
      <c r="A35" s="4">
        <v>32</v>
      </c>
      <c r="B35" s="3">
        <v>137</v>
      </c>
      <c r="C35" s="3" t="s">
        <v>37</v>
      </c>
      <c r="D35" s="3" t="s">
        <v>38</v>
      </c>
      <c r="E35" s="3" t="s">
        <v>39</v>
      </c>
      <c r="F35" s="3" t="str">
        <f>"Α01173054"</f>
        <v>Α01173054</v>
      </c>
      <c r="G35" s="3" t="s">
        <v>319</v>
      </c>
    </row>
    <row r="36" spans="1:7" ht="24" customHeight="1" x14ac:dyDescent="0.3">
      <c r="A36" s="4">
        <v>33</v>
      </c>
      <c r="B36" s="3">
        <v>364</v>
      </c>
      <c r="C36" s="3" t="s">
        <v>40</v>
      </c>
      <c r="D36" s="3" t="s">
        <v>41</v>
      </c>
      <c r="E36" s="3" t="s">
        <v>42</v>
      </c>
      <c r="F36" s="3" t="str">
        <f>"ΑΝ447386"</f>
        <v>ΑΝ447386</v>
      </c>
      <c r="G36" s="3" t="s">
        <v>319</v>
      </c>
    </row>
    <row r="37" spans="1:7" ht="24" customHeight="1" x14ac:dyDescent="0.3">
      <c r="A37" s="4">
        <v>34</v>
      </c>
      <c r="B37" s="3">
        <v>822</v>
      </c>
      <c r="C37" s="3" t="s">
        <v>43</v>
      </c>
      <c r="D37" s="3" t="s">
        <v>44</v>
      </c>
      <c r="E37" s="3" t="s">
        <v>45</v>
      </c>
      <c r="F37" s="3" t="str">
        <f>"ΑΜ443063"</f>
        <v>ΑΜ443063</v>
      </c>
      <c r="G37" s="3" t="s">
        <v>319</v>
      </c>
    </row>
    <row r="38" spans="1:7" ht="24" customHeight="1" x14ac:dyDescent="0.3">
      <c r="A38" s="4">
        <v>35</v>
      </c>
      <c r="B38" s="3">
        <v>72</v>
      </c>
      <c r="C38" s="3" t="s">
        <v>110</v>
      </c>
      <c r="D38" s="3" t="s">
        <v>78</v>
      </c>
      <c r="E38" s="3" t="s">
        <v>111</v>
      </c>
      <c r="F38" s="3" t="str">
        <f>"ΑΜ571731"</f>
        <v>ΑΜ571731</v>
      </c>
      <c r="G38" s="3" t="s">
        <v>319</v>
      </c>
    </row>
    <row r="39" spans="1:7" ht="24" customHeight="1" x14ac:dyDescent="0.3">
      <c r="A39" s="4">
        <v>36</v>
      </c>
      <c r="B39" s="3">
        <v>468</v>
      </c>
      <c r="C39" s="3" t="s">
        <v>46</v>
      </c>
      <c r="D39" s="3" t="s">
        <v>47</v>
      </c>
      <c r="E39" s="3" t="s">
        <v>48</v>
      </c>
      <c r="F39" s="3" t="str">
        <f>"89652"</f>
        <v>89652</v>
      </c>
      <c r="G39" s="3" t="s">
        <v>319</v>
      </c>
    </row>
    <row r="40" spans="1:7" ht="24" customHeight="1" x14ac:dyDescent="0.3">
      <c r="A40" s="4">
        <v>37</v>
      </c>
      <c r="B40" s="3">
        <v>707</v>
      </c>
      <c r="C40" s="3" t="s">
        <v>46</v>
      </c>
      <c r="D40" s="3" t="s">
        <v>11</v>
      </c>
      <c r="E40" s="3" t="s">
        <v>48</v>
      </c>
      <c r="F40" s="3" t="str">
        <f>"ΑΜ262775"</f>
        <v>ΑΜ262775</v>
      </c>
      <c r="G40" s="3" t="s">
        <v>319</v>
      </c>
    </row>
    <row r="41" spans="1:7" ht="24" customHeight="1" x14ac:dyDescent="0.3">
      <c r="A41" s="4">
        <v>38</v>
      </c>
      <c r="B41" s="3">
        <v>191</v>
      </c>
      <c r="C41" s="3" t="s">
        <v>49</v>
      </c>
      <c r="D41" s="3" t="s">
        <v>50</v>
      </c>
      <c r="E41" s="3" t="s">
        <v>15</v>
      </c>
      <c r="F41" s="3" t="str">
        <f>"ΑΤ5172746"</f>
        <v>ΑΤ5172746</v>
      </c>
      <c r="G41" s="3" t="s">
        <v>319</v>
      </c>
    </row>
    <row r="42" spans="1:7" ht="24" customHeight="1" x14ac:dyDescent="0.3">
      <c r="A42" s="4">
        <v>39</v>
      </c>
      <c r="B42" s="3">
        <v>786</v>
      </c>
      <c r="C42" s="3" t="s">
        <v>112</v>
      </c>
      <c r="D42" s="3" t="s">
        <v>55</v>
      </c>
      <c r="E42" s="3" t="s">
        <v>60</v>
      </c>
      <c r="F42" s="3" t="str">
        <f>"ΑΗ463322"</f>
        <v>ΑΗ463322</v>
      </c>
      <c r="G42" s="3" t="s">
        <v>319</v>
      </c>
    </row>
    <row r="43" spans="1:7" ht="24" customHeight="1" x14ac:dyDescent="0.3">
      <c r="A43" s="4">
        <v>40</v>
      </c>
      <c r="B43" s="3">
        <v>1009</v>
      </c>
      <c r="C43" s="3" t="s">
        <v>113</v>
      </c>
      <c r="D43" s="3" t="s">
        <v>71</v>
      </c>
      <c r="E43" s="3" t="s">
        <v>65</v>
      </c>
      <c r="F43" s="3" t="str">
        <f>"88694"</f>
        <v>88694</v>
      </c>
      <c r="G43" s="3" t="s">
        <v>319</v>
      </c>
    </row>
    <row r="44" spans="1:7" ht="24" customHeight="1" x14ac:dyDescent="0.3">
      <c r="A44" s="4">
        <v>41</v>
      </c>
      <c r="B44" s="3">
        <v>375</v>
      </c>
      <c r="C44" s="3" t="s">
        <v>114</v>
      </c>
      <c r="D44" s="3" t="s">
        <v>77</v>
      </c>
      <c r="E44" s="3" t="s">
        <v>115</v>
      </c>
      <c r="F44" s="3" t="str">
        <f>"ΑΝ754882"</f>
        <v>ΑΝ754882</v>
      </c>
      <c r="G44" s="3" t="s">
        <v>319</v>
      </c>
    </row>
    <row r="45" spans="1:7" ht="24" customHeight="1" x14ac:dyDescent="0.3">
      <c r="A45" s="4">
        <v>42</v>
      </c>
      <c r="B45" s="3">
        <v>1035</v>
      </c>
      <c r="C45" s="3" t="s">
        <v>51</v>
      </c>
      <c r="D45" s="3" t="s">
        <v>52</v>
      </c>
      <c r="E45" s="3" t="s">
        <v>48</v>
      </c>
      <c r="F45" s="3" t="str">
        <f>"ΑΜ907063"</f>
        <v>ΑΜ907063</v>
      </c>
      <c r="G45" s="3" t="s">
        <v>319</v>
      </c>
    </row>
    <row r="46" spans="1:7" ht="24" customHeight="1" x14ac:dyDescent="0.3">
      <c r="A46" s="4">
        <v>43</v>
      </c>
      <c r="B46" s="3">
        <v>1564</v>
      </c>
      <c r="C46" s="3" t="s">
        <v>116</v>
      </c>
      <c r="D46" s="3" t="s">
        <v>117</v>
      </c>
      <c r="E46" s="3" t="s">
        <v>14</v>
      </c>
      <c r="F46" s="3" t="str">
        <f>"Α00896741"</f>
        <v>Α00896741</v>
      </c>
      <c r="G46" s="3" t="s">
        <v>319</v>
      </c>
    </row>
    <row r="47" spans="1:7" ht="24" customHeight="1" x14ac:dyDescent="0.3">
      <c r="A47" s="4">
        <v>44</v>
      </c>
      <c r="B47" s="3">
        <v>534</v>
      </c>
      <c r="C47" s="3" t="s">
        <v>53</v>
      </c>
      <c r="D47" s="3" t="s">
        <v>54</v>
      </c>
      <c r="E47" s="3" t="s">
        <v>55</v>
      </c>
      <c r="F47" s="3" t="str">
        <f>"Α01652305"</f>
        <v>Α01652305</v>
      </c>
      <c r="G47" s="3" t="s">
        <v>319</v>
      </c>
    </row>
    <row r="48" spans="1:7" ht="24" customHeight="1" x14ac:dyDescent="0.3">
      <c r="A48" s="4">
        <v>45</v>
      </c>
      <c r="B48" s="3">
        <v>1</v>
      </c>
      <c r="C48" s="3" t="s">
        <v>118</v>
      </c>
      <c r="D48" s="3" t="s">
        <v>65</v>
      </c>
      <c r="E48" s="3" t="s">
        <v>119</v>
      </c>
      <c r="F48" s="3" t="str">
        <f>"ΑΚ852697"</f>
        <v>ΑΚ852697</v>
      </c>
      <c r="G48" s="3" t="s">
        <v>319</v>
      </c>
    </row>
    <row r="49" spans="1:7" ht="24" customHeight="1" x14ac:dyDescent="0.3">
      <c r="A49" s="4">
        <v>46</v>
      </c>
      <c r="B49" s="3">
        <v>396</v>
      </c>
      <c r="C49" s="3" t="s">
        <v>120</v>
      </c>
      <c r="D49" s="3" t="s">
        <v>121</v>
      </c>
      <c r="E49" s="3" t="s">
        <v>74</v>
      </c>
      <c r="F49" s="3" t="str">
        <f>"Α00560024"</f>
        <v>Α00560024</v>
      </c>
      <c r="G49" s="3" t="s">
        <v>319</v>
      </c>
    </row>
    <row r="50" spans="1:7" ht="24" customHeight="1" x14ac:dyDescent="0.3">
      <c r="A50" s="4">
        <v>47</v>
      </c>
      <c r="B50" s="3">
        <v>279</v>
      </c>
      <c r="C50" s="3" t="s">
        <v>122</v>
      </c>
      <c r="D50" s="3" t="s">
        <v>60</v>
      </c>
      <c r="E50" s="3" t="s">
        <v>23</v>
      </c>
      <c r="F50" s="3" t="str">
        <f>"ΑΗ806545"</f>
        <v>ΑΗ806545</v>
      </c>
      <c r="G50" s="3" t="s">
        <v>319</v>
      </c>
    </row>
    <row r="51" spans="1:7" ht="24" customHeight="1" x14ac:dyDescent="0.3">
      <c r="A51" s="4">
        <v>48</v>
      </c>
      <c r="B51" s="3">
        <v>885</v>
      </c>
      <c r="C51" s="3" t="s">
        <v>123</v>
      </c>
      <c r="D51" s="3" t="s">
        <v>42</v>
      </c>
      <c r="E51" s="3" t="s">
        <v>54</v>
      </c>
      <c r="F51" s="3" t="str">
        <f>"Α00888544"</f>
        <v>Α00888544</v>
      </c>
      <c r="G51" s="3" t="s">
        <v>319</v>
      </c>
    </row>
    <row r="52" spans="1:7" ht="24" customHeight="1" x14ac:dyDescent="0.3">
      <c r="A52" s="4">
        <v>49</v>
      </c>
      <c r="B52" s="3">
        <v>1614</v>
      </c>
      <c r="C52" s="3" t="s">
        <v>56</v>
      </c>
      <c r="D52" s="3" t="s">
        <v>45</v>
      </c>
      <c r="E52" s="3" t="s">
        <v>9</v>
      </c>
      <c r="F52" s="3" t="str">
        <f>"ΑΜ033970"</f>
        <v>ΑΜ033970</v>
      </c>
      <c r="G52" s="3" t="s">
        <v>319</v>
      </c>
    </row>
    <row r="53" spans="1:7" ht="24" customHeight="1" x14ac:dyDescent="0.3">
      <c r="A53" s="4">
        <v>50</v>
      </c>
      <c r="B53" s="3">
        <v>54</v>
      </c>
      <c r="C53" s="3" t="s">
        <v>57</v>
      </c>
      <c r="D53" s="3" t="s">
        <v>6</v>
      </c>
      <c r="E53" s="3" t="s">
        <v>58</v>
      </c>
      <c r="F53" s="3" t="str">
        <f>"ΑΜ290294"</f>
        <v>ΑΜ290294</v>
      </c>
      <c r="G53" s="3" t="s">
        <v>319</v>
      </c>
    </row>
    <row r="54" spans="1:7" ht="24" customHeight="1" x14ac:dyDescent="0.3">
      <c r="A54" s="4">
        <v>51</v>
      </c>
      <c r="B54" s="3">
        <v>1727</v>
      </c>
      <c r="C54" s="3" t="s">
        <v>124</v>
      </c>
      <c r="D54" s="3" t="s">
        <v>125</v>
      </c>
      <c r="E54" s="3" t="s">
        <v>75</v>
      </c>
      <c r="F54" s="3" t="str">
        <f>"ΑΙ939184"</f>
        <v>ΑΙ939184</v>
      </c>
      <c r="G54" s="3" t="s">
        <v>319</v>
      </c>
    </row>
    <row r="55" spans="1:7" ht="24" customHeight="1" x14ac:dyDescent="0.3">
      <c r="A55" s="4">
        <v>52</v>
      </c>
      <c r="B55" s="3">
        <v>1634</v>
      </c>
      <c r="C55" s="3" t="s">
        <v>126</v>
      </c>
      <c r="D55" s="3" t="s">
        <v>50</v>
      </c>
      <c r="E55" s="3" t="s">
        <v>9</v>
      </c>
      <c r="F55" s="3" t="str">
        <f>"Α00301878"</f>
        <v>Α00301878</v>
      </c>
      <c r="G55" s="3" t="s">
        <v>319</v>
      </c>
    </row>
    <row r="56" spans="1:7" ht="24" customHeight="1" x14ac:dyDescent="0.3">
      <c r="A56" s="4">
        <v>53</v>
      </c>
      <c r="B56" s="3">
        <v>171</v>
      </c>
      <c r="C56" s="3" t="s">
        <v>59</v>
      </c>
      <c r="D56" s="3" t="s">
        <v>60</v>
      </c>
      <c r="E56" s="3" t="s">
        <v>61</v>
      </c>
      <c r="F56" s="3" t="str">
        <f>"ΑΙ270356"</f>
        <v>ΑΙ270356</v>
      </c>
      <c r="G56" s="3" t="s">
        <v>319</v>
      </c>
    </row>
    <row r="57" spans="1:7" s="8" customFormat="1" ht="24" customHeight="1" x14ac:dyDescent="0.3">
      <c r="A57" s="4">
        <v>54</v>
      </c>
      <c r="B57" s="3">
        <v>682</v>
      </c>
      <c r="C57" s="3" t="s">
        <v>62</v>
      </c>
      <c r="D57" s="3" t="s">
        <v>63</v>
      </c>
      <c r="E57" s="3" t="s">
        <v>9</v>
      </c>
      <c r="F57" s="3" t="str">
        <f>"ΑΜ953445"</f>
        <v>ΑΜ953445</v>
      </c>
      <c r="G57" s="3" t="s">
        <v>319</v>
      </c>
    </row>
    <row r="58" spans="1:7" ht="24" customHeight="1" x14ac:dyDescent="0.3">
      <c r="A58" s="4">
        <v>55</v>
      </c>
      <c r="B58" s="3">
        <v>1261</v>
      </c>
      <c r="C58" s="3" t="s">
        <v>314</v>
      </c>
      <c r="D58" s="3" t="s">
        <v>72</v>
      </c>
      <c r="E58" s="3" t="s">
        <v>76</v>
      </c>
      <c r="F58" s="3" t="s">
        <v>315</v>
      </c>
      <c r="G58" s="3" t="s">
        <v>319</v>
      </c>
    </row>
    <row r="59" spans="1:7" ht="24" customHeight="1" x14ac:dyDescent="0.3">
      <c r="A59" s="4">
        <v>56</v>
      </c>
      <c r="B59" s="3">
        <v>1082</v>
      </c>
      <c r="C59" s="3" t="s">
        <v>64</v>
      </c>
      <c r="D59" s="3" t="s">
        <v>65</v>
      </c>
      <c r="E59" s="3" t="s">
        <v>14</v>
      </c>
      <c r="F59" s="3" t="str">
        <f>"ΑΚ575914"</f>
        <v>ΑΚ575914</v>
      </c>
      <c r="G59" s="3" t="s">
        <v>319</v>
      </c>
    </row>
    <row r="60" spans="1:7" ht="24" customHeight="1" x14ac:dyDescent="0.3">
      <c r="A60" s="4">
        <v>57</v>
      </c>
      <c r="B60" s="3">
        <v>234</v>
      </c>
      <c r="C60" s="3" t="s">
        <v>127</v>
      </c>
      <c r="D60" s="3" t="s">
        <v>73</v>
      </c>
      <c r="E60" s="3" t="s">
        <v>128</v>
      </c>
      <c r="F60" s="3" t="str">
        <f>"Α00513213"</f>
        <v>Α00513213</v>
      </c>
      <c r="G60" s="3" t="s">
        <v>319</v>
      </c>
    </row>
    <row r="61" spans="1:7" ht="24" customHeight="1" x14ac:dyDescent="0.3">
      <c r="A61" s="4">
        <v>58</v>
      </c>
      <c r="B61" s="3">
        <v>473</v>
      </c>
      <c r="C61" s="3" t="s">
        <v>129</v>
      </c>
      <c r="D61" s="3" t="s">
        <v>130</v>
      </c>
      <c r="E61" s="3" t="s">
        <v>131</v>
      </c>
      <c r="F61" s="3" t="str">
        <f>"Α00254400"</f>
        <v>Α00254400</v>
      </c>
      <c r="G61" s="3" t="s">
        <v>319</v>
      </c>
    </row>
    <row r="62" spans="1:7" ht="24" customHeight="1" x14ac:dyDescent="0.3">
      <c r="A62" s="4">
        <v>59</v>
      </c>
      <c r="B62" s="3">
        <v>1108</v>
      </c>
      <c r="C62" s="3" t="s">
        <v>66</v>
      </c>
      <c r="D62" s="3" t="s">
        <v>67</v>
      </c>
      <c r="E62" s="3" t="s">
        <v>68</v>
      </c>
      <c r="F62" s="3" t="str">
        <f>"ΑΖ560152"</f>
        <v>ΑΖ560152</v>
      </c>
      <c r="G62" s="3" t="s">
        <v>319</v>
      </c>
    </row>
    <row r="63" spans="1:7" ht="24" customHeight="1" x14ac:dyDescent="0.3">
      <c r="A63" s="4">
        <v>60</v>
      </c>
      <c r="B63" s="3">
        <v>1586</v>
      </c>
      <c r="C63" s="3" t="s">
        <v>132</v>
      </c>
      <c r="D63" s="3" t="s">
        <v>48</v>
      </c>
      <c r="E63" s="3" t="s">
        <v>60</v>
      </c>
      <c r="F63" s="3" t="s">
        <v>322</v>
      </c>
      <c r="G63" s="3" t="s">
        <v>319</v>
      </c>
    </row>
    <row r="64" spans="1:7" ht="24" customHeight="1" x14ac:dyDescent="0.3">
      <c r="A64" s="4">
        <v>61</v>
      </c>
      <c r="B64" s="3">
        <v>1313</v>
      </c>
      <c r="C64" s="3" t="s">
        <v>69</v>
      </c>
      <c r="D64" s="3" t="s">
        <v>15</v>
      </c>
      <c r="E64" s="3" t="s">
        <v>65</v>
      </c>
      <c r="F64" s="3" t="s">
        <v>324</v>
      </c>
      <c r="G64" s="3" t="s">
        <v>319</v>
      </c>
    </row>
    <row r="65" spans="1:7" ht="24" customHeight="1" x14ac:dyDescent="0.3">
      <c r="A65" s="4">
        <v>62</v>
      </c>
      <c r="B65" s="3">
        <v>890</v>
      </c>
      <c r="C65" s="3" t="s">
        <v>134</v>
      </c>
      <c r="D65" s="3" t="s">
        <v>135</v>
      </c>
      <c r="E65" s="3" t="s">
        <v>20</v>
      </c>
      <c r="F65" s="3" t="str">
        <f>"88231"</f>
        <v>88231</v>
      </c>
      <c r="G65" s="3" t="s">
        <v>319</v>
      </c>
    </row>
    <row r="66" spans="1:7" ht="24" customHeight="1" x14ac:dyDescent="0.3">
      <c r="A66" s="4">
        <v>63</v>
      </c>
      <c r="B66" s="3">
        <v>795</v>
      </c>
      <c r="C66" s="3" t="s">
        <v>70</v>
      </c>
      <c r="D66" s="3" t="s">
        <v>71</v>
      </c>
      <c r="E66" s="3" t="s">
        <v>60</v>
      </c>
      <c r="F66" s="3" t="s">
        <v>323</v>
      </c>
      <c r="G66" s="3" t="s">
        <v>319</v>
      </c>
    </row>
    <row r="67" spans="1:7" ht="24" customHeight="1" x14ac:dyDescent="0.3">
      <c r="A67" s="4">
        <v>64</v>
      </c>
      <c r="B67" s="3">
        <v>1368</v>
      </c>
      <c r="C67" s="3" t="s">
        <v>136</v>
      </c>
      <c r="D67" s="3" t="s">
        <v>137</v>
      </c>
      <c r="E67" s="3" t="s">
        <v>65</v>
      </c>
      <c r="F67" s="3" t="str">
        <f>"ΑΚ116551"</f>
        <v>ΑΚ116551</v>
      </c>
      <c r="G67" s="3" t="s">
        <v>319</v>
      </c>
    </row>
    <row r="68" spans="1:7" ht="24" customHeight="1" x14ac:dyDescent="0.3">
      <c r="A68" s="4">
        <v>65</v>
      </c>
      <c r="B68" s="3">
        <v>755</v>
      </c>
      <c r="C68" s="3" t="s">
        <v>138</v>
      </c>
      <c r="D68" s="3" t="s">
        <v>139</v>
      </c>
      <c r="E68" s="3" t="s">
        <v>15</v>
      </c>
      <c r="F68" s="3" t="str">
        <f>"Α00755058"</f>
        <v>Α00755058</v>
      </c>
      <c r="G68" s="3" t="s">
        <v>319</v>
      </c>
    </row>
    <row r="69" spans="1:7" ht="24" customHeight="1" x14ac:dyDescent="0.3">
      <c r="A69" s="4">
        <v>66</v>
      </c>
      <c r="B69" s="3">
        <v>29</v>
      </c>
      <c r="C69" s="3" t="s">
        <v>140</v>
      </c>
      <c r="D69" s="3" t="s">
        <v>9</v>
      </c>
      <c r="E69" s="3" t="s">
        <v>67</v>
      </c>
      <c r="F69" s="3" t="s">
        <v>327</v>
      </c>
      <c r="G69" s="3" t="s">
        <v>319</v>
      </c>
    </row>
    <row r="70" spans="1:7" ht="24" customHeight="1" x14ac:dyDescent="0.3">
      <c r="A70" s="4">
        <v>67</v>
      </c>
      <c r="B70" s="3">
        <v>148</v>
      </c>
      <c r="C70" s="3" t="s">
        <v>141</v>
      </c>
      <c r="D70" s="3" t="s">
        <v>27</v>
      </c>
      <c r="E70" s="3" t="s">
        <v>15</v>
      </c>
      <c r="F70" s="3" t="str">
        <f>"ΑΚ823372"</f>
        <v>ΑΚ823372</v>
      </c>
      <c r="G70" s="3" t="s">
        <v>319</v>
      </c>
    </row>
    <row r="71" spans="1:7" ht="24" customHeight="1" x14ac:dyDescent="0.3">
      <c r="A71" s="4">
        <v>68</v>
      </c>
      <c r="B71" s="3">
        <v>497</v>
      </c>
      <c r="C71" s="3" t="s">
        <v>142</v>
      </c>
      <c r="D71" s="3" t="s">
        <v>23</v>
      </c>
      <c r="E71" s="3" t="s">
        <v>14</v>
      </c>
      <c r="F71" s="3" t="s">
        <v>321</v>
      </c>
      <c r="G71" s="3" t="s">
        <v>319</v>
      </c>
    </row>
    <row r="72" spans="1:7" ht="24" customHeight="1" x14ac:dyDescent="0.3">
      <c r="A72" s="4">
        <v>69</v>
      </c>
      <c r="B72" s="3">
        <v>953</v>
      </c>
      <c r="C72" s="3" t="s">
        <v>143</v>
      </c>
      <c r="D72" s="3" t="s">
        <v>77</v>
      </c>
      <c r="E72" s="3" t="s">
        <v>144</v>
      </c>
      <c r="F72" s="3" t="str">
        <f>"Α01254758"</f>
        <v>Α01254758</v>
      </c>
      <c r="G72" s="3" t="s">
        <v>319</v>
      </c>
    </row>
    <row r="73" spans="1:7" ht="24" customHeight="1" x14ac:dyDescent="0.3">
      <c r="A73" s="4">
        <v>70</v>
      </c>
      <c r="B73" s="3">
        <v>1483</v>
      </c>
      <c r="C73" s="3" t="s">
        <v>145</v>
      </c>
      <c r="D73" s="3" t="s">
        <v>146</v>
      </c>
      <c r="E73" s="3" t="s">
        <v>15</v>
      </c>
      <c r="F73" s="3" t="str">
        <f>"ΑΕ785022"</f>
        <v>ΑΕ785022</v>
      </c>
      <c r="G73" s="3" t="s">
        <v>319</v>
      </c>
    </row>
    <row r="74" spans="1:7" ht="24" customHeight="1" x14ac:dyDescent="0.3">
      <c r="A74" s="4">
        <v>71</v>
      </c>
      <c r="B74" s="3">
        <v>377</v>
      </c>
      <c r="C74" s="3" t="s">
        <v>147</v>
      </c>
      <c r="D74" s="3" t="s">
        <v>65</v>
      </c>
      <c r="E74" s="3" t="s">
        <v>15</v>
      </c>
      <c r="F74" s="3" t="str">
        <f>"Α00302446"</f>
        <v>Α00302446</v>
      </c>
      <c r="G74" s="3" t="s">
        <v>319</v>
      </c>
    </row>
    <row r="75" spans="1:7" ht="24" customHeight="1" x14ac:dyDescent="0.3">
      <c r="A75" s="4">
        <v>72</v>
      </c>
      <c r="B75" s="3">
        <v>1132</v>
      </c>
      <c r="C75" s="3" t="s">
        <v>148</v>
      </c>
      <c r="D75" s="3" t="s">
        <v>92</v>
      </c>
      <c r="E75" s="3" t="s">
        <v>54</v>
      </c>
      <c r="F75" s="3" t="str">
        <f>"ΑΙ104330"</f>
        <v>ΑΙ104330</v>
      </c>
      <c r="G75" s="3" t="s">
        <v>319</v>
      </c>
    </row>
    <row r="76" spans="1:7" ht="24" customHeight="1" x14ac:dyDescent="0.3">
      <c r="A76" s="4">
        <v>73</v>
      </c>
      <c r="B76" s="3">
        <v>1321</v>
      </c>
      <c r="C76" s="3" t="s">
        <v>149</v>
      </c>
      <c r="D76" s="3" t="s">
        <v>119</v>
      </c>
      <c r="E76" s="3" t="s">
        <v>9</v>
      </c>
      <c r="F76" s="3" t="str">
        <f>"Α00698052"</f>
        <v>Α00698052</v>
      </c>
      <c r="G76" s="3" t="s">
        <v>319</v>
      </c>
    </row>
    <row r="77" spans="1:7" ht="24" customHeight="1" x14ac:dyDescent="0.3">
      <c r="A77" s="4">
        <v>74</v>
      </c>
      <c r="B77" s="3">
        <v>900</v>
      </c>
      <c r="C77" s="3" t="s">
        <v>150</v>
      </c>
      <c r="D77" s="3" t="s">
        <v>151</v>
      </c>
      <c r="E77" s="3" t="s">
        <v>54</v>
      </c>
      <c r="F77" s="3" t="str">
        <f>"89295"</f>
        <v>89295</v>
      </c>
      <c r="G77" s="3" t="s">
        <v>319</v>
      </c>
    </row>
    <row r="78" spans="1:7" ht="24" customHeight="1" x14ac:dyDescent="0.3">
      <c r="A78" s="4">
        <v>75</v>
      </c>
      <c r="B78" s="3">
        <v>732</v>
      </c>
      <c r="C78" s="3" t="s">
        <v>152</v>
      </c>
      <c r="D78" s="3" t="s">
        <v>14</v>
      </c>
      <c r="E78" s="3" t="s">
        <v>60</v>
      </c>
      <c r="F78" s="3" t="str">
        <f>"Α00362725"</f>
        <v>Α00362725</v>
      </c>
      <c r="G78" s="3" t="s">
        <v>319</v>
      </c>
    </row>
    <row r="79" spans="1:7" ht="24" customHeight="1" x14ac:dyDescent="0.3">
      <c r="A79" s="4">
        <v>76</v>
      </c>
      <c r="B79" s="3">
        <v>1488</v>
      </c>
      <c r="C79" s="3" t="s">
        <v>152</v>
      </c>
      <c r="D79" s="3" t="s">
        <v>15</v>
      </c>
      <c r="E79" s="3" t="s">
        <v>6</v>
      </c>
      <c r="F79" s="3" t="str">
        <f>"ΑΖ436246"</f>
        <v>ΑΖ436246</v>
      </c>
      <c r="G79" s="3" t="s">
        <v>319</v>
      </c>
    </row>
    <row r="80" spans="1:7" ht="24" customHeight="1" x14ac:dyDescent="0.3">
      <c r="A80" s="4">
        <v>77</v>
      </c>
      <c r="B80" s="3">
        <v>572</v>
      </c>
      <c r="C80" s="3" t="s">
        <v>153</v>
      </c>
      <c r="D80" s="3" t="s">
        <v>154</v>
      </c>
      <c r="E80" s="3" t="s">
        <v>6</v>
      </c>
      <c r="F80" s="3" t="str">
        <f>"ΑΗ953481"</f>
        <v>ΑΗ953481</v>
      </c>
      <c r="G80" s="3" t="s">
        <v>319</v>
      </c>
    </row>
    <row r="81" spans="1:7" ht="24" customHeight="1" x14ac:dyDescent="0.3">
      <c r="A81" s="4">
        <v>78</v>
      </c>
      <c r="B81" s="3">
        <v>402</v>
      </c>
      <c r="C81" s="3" t="s">
        <v>155</v>
      </c>
      <c r="D81" s="3" t="s">
        <v>14</v>
      </c>
      <c r="E81" s="3" t="s">
        <v>72</v>
      </c>
      <c r="F81" s="3" t="str">
        <f>"ΑΚ861571"</f>
        <v>ΑΚ861571</v>
      </c>
      <c r="G81" s="3" t="s">
        <v>319</v>
      </c>
    </row>
    <row r="82" spans="1:7" ht="24" customHeight="1" x14ac:dyDescent="0.3">
      <c r="A82" s="4">
        <v>79</v>
      </c>
      <c r="B82" s="3">
        <v>742</v>
      </c>
      <c r="C82" s="3" t="s">
        <v>156</v>
      </c>
      <c r="D82" s="3" t="s">
        <v>60</v>
      </c>
      <c r="E82" s="3" t="s">
        <v>157</v>
      </c>
      <c r="F82" s="3" t="str">
        <f>"ΑΙ078054"</f>
        <v>ΑΙ078054</v>
      </c>
      <c r="G82" s="3" t="s">
        <v>319</v>
      </c>
    </row>
    <row r="83" spans="1:7" ht="24" customHeight="1" x14ac:dyDescent="0.3">
      <c r="A83" s="4">
        <v>80</v>
      </c>
      <c r="B83" s="3">
        <v>562</v>
      </c>
      <c r="C83" s="3" t="s">
        <v>158</v>
      </c>
      <c r="D83" s="3" t="s">
        <v>54</v>
      </c>
      <c r="E83" s="3" t="s">
        <v>12</v>
      </c>
      <c r="F83" s="3" t="str">
        <f>"91095"</f>
        <v>91095</v>
      </c>
      <c r="G83" s="3" t="s">
        <v>319</v>
      </c>
    </row>
    <row r="84" spans="1:7" ht="24" customHeight="1" x14ac:dyDescent="0.3">
      <c r="A84" s="4">
        <v>81</v>
      </c>
      <c r="B84" s="3">
        <v>401</v>
      </c>
      <c r="C84" s="3" t="s">
        <v>159</v>
      </c>
      <c r="D84" s="3" t="s">
        <v>160</v>
      </c>
      <c r="E84" s="3" t="s">
        <v>161</v>
      </c>
      <c r="F84" s="3" t="str">
        <f>"Α00961672"</f>
        <v>Α00961672</v>
      </c>
      <c r="G84" s="3" t="s">
        <v>319</v>
      </c>
    </row>
    <row r="85" spans="1:7" ht="24" customHeight="1" x14ac:dyDescent="0.3">
      <c r="A85" s="4">
        <v>82</v>
      </c>
      <c r="B85" s="3">
        <v>843</v>
      </c>
      <c r="C85" s="3" t="s">
        <v>162</v>
      </c>
      <c r="D85" s="3" t="s">
        <v>163</v>
      </c>
      <c r="E85" s="3" t="s">
        <v>65</v>
      </c>
      <c r="F85" s="3" t="str">
        <f>"ΑΝ966026"</f>
        <v>ΑΝ966026</v>
      </c>
      <c r="G85" s="3" t="s">
        <v>319</v>
      </c>
    </row>
    <row r="86" spans="1:7" ht="24" customHeight="1" x14ac:dyDescent="0.3">
      <c r="A86" s="4">
        <v>83</v>
      </c>
      <c r="B86" s="3">
        <v>1675</v>
      </c>
      <c r="C86" s="3" t="s">
        <v>164</v>
      </c>
      <c r="D86" s="3" t="s">
        <v>165</v>
      </c>
      <c r="E86" s="3" t="s">
        <v>166</v>
      </c>
      <c r="F86" s="3" t="str">
        <f>"ΑΟ086965"</f>
        <v>ΑΟ086965</v>
      </c>
      <c r="G86" s="3" t="s">
        <v>319</v>
      </c>
    </row>
    <row r="87" spans="1:7" s="8" customFormat="1" ht="24" customHeight="1" x14ac:dyDescent="0.3">
      <c r="A87" s="4">
        <v>84</v>
      </c>
      <c r="B87" s="3">
        <v>64</v>
      </c>
      <c r="C87" s="3" t="s">
        <v>167</v>
      </c>
      <c r="D87" s="3" t="s">
        <v>50</v>
      </c>
      <c r="E87" s="3" t="s">
        <v>12</v>
      </c>
      <c r="F87" s="3" t="str">
        <f>"ΑΚ808608"</f>
        <v>ΑΚ808608</v>
      </c>
      <c r="G87" s="3" t="s">
        <v>319</v>
      </c>
    </row>
    <row r="88" spans="1:7" ht="24" customHeight="1" x14ac:dyDescent="0.3">
      <c r="A88" s="4">
        <v>85</v>
      </c>
      <c r="B88" s="3">
        <v>284</v>
      </c>
      <c r="C88" s="3" t="s">
        <v>168</v>
      </c>
      <c r="D88" s="3" t="s">
        <v>169</v>
      </c>
      <c r="E88" s="3" t="s">
        <v>12</v>
      </c>
      <c r="F88" s="3" t="str">
        <f>"ΒΑ3692086"</f>
        <v>ΒΑ3692086</v>
      </c>
      <c r="G88" s="3" t="s">
        <v>319</v>
      </c>
    </row>
    <row r="89" spans="1:7" ht="24" customHeight="1" x14ac:dyDescent="0.3">
      <c r="A89" s="4">
        <v>86</v>
      </c>
      <c r="B89" s="3">
        <v>215</v>
      </c>
      <c r="C89" s="3" t="s">
        <v>170</v>
      </c>
      <c r="D89" s="3" t="s">
        <v>171</v>
      </c>
      <c r="E89" s="3" t="s">
        <v>68</v>
      </c>
      <c r="F89" s="3" t="str">
        <f>"ΑΚ841103"</f>
        <v>ΑΚ841103</v>
      </c>
      <c r="G89" s="3" t="s">
        <v>319</v>
      </c>
    </row>
    <row r="90" spans="1:7" ht="24" customHeight="1" x14ac:dyDescent="0.3">
      <c r="A90" s="4">
        <v>87</v>
      </c>
      <c r="B90" s="3">
        <v>709</v>
      </c>
      <c r="C90" s="3" t="s">
        <v>173</v>
      </c>
      <c r="D90" s="3" t="s">
        <v>88</v>
      </c>
      <c r="E90" s="3" t="s">
        <v>9</v>
      </c>
      <c r="F90" s="3" t="str">
        <f>"Α01255277"</f>
        <v>Α01255277</v>
      </c>
      <c r="G90" s="3" t="s">
        <v>319</v>
      </c>
    </row>
    <row r="91" spans="1:7" s="8" customFormat="1" ht="24" customHeight="1" x14ac:dyDescent="0.3">
      <c r="A91" s="4">
        <v>88</v>
      </c>
      <c r="B91" s="3">
        <v>1152</v>
      </c>
      <c r="C91" s="3" t="s">
        <v>174</v>
      </c>
      <c r="D91" s="3" t="s">
        <v>14</v>
      </c>
      <c r="E91" s="3" t="s">
        <v>74</v>
      </c>
      <c r="F91" s="3" t="str">
        <f>"ΑΙ361773"</f>
        <v>ΑΙ361773</v>
      </c>
      <c r="G91" s="3" t="s">
        <v>319</v>
      </c>
    </row>
    <row r="92" spans="1:7" s="8" customFormat="1" ht="24" customHeight="1" x14ac:dyDescent="0.3">
      <c r="A92" s="4">
        <v>89</v>
      </c>
      <c r="B92" s="3">
        <v>1529</v>
      </c>
      <c r="C92" s="3" t="s">
        <v>175</v>
      </c>
      <c r="D92" s="3" t="s">
        <v>48</v>
      </c>
      <c r="E92" s="3" t="s">
        <v>14</v>
      </c>
      <c r="F92" s="3" t="str">
        <f>"ΑΚ243567"</f>
        <v>ΑΚ243567</v>
      </c>
      <c r="G92" s="3" t="s">
        <v>319</v>
      </c>
    </row>
    <row r="93" spans="1:7" ht="24" customHeight="1" x14ac:dyDescent="0.3">
      <c r="A93" s="4">
        <v>90</v>
      </c>
      <c r="B93" s="3">
        <v>144</v>
      </c>
      <c r="C93" s="3" t="s">
        <v>176</v>
      </c>
      <c r="D93" s="3" t="s">
        <v>177</v>
      </c>
      <c r="E93" s="3" t="s">
        <v>60</v>
      </c>
      <c r="F93" s="3" t="str">
        <f>"ΑΗ950353"</f>
        <v>ΑΗ950353</v>
      </c>
      <c r="G93" s="3" t="s">
        <v>319</v>
      </c>
    </row>
    <row r="94" spans="1:7" ht="24" customHeight="1" x14ac:dyDescent="0.3">
      <c r="A94" s="4">
        <v>91</v>
      </c>
      <c r="B94" s="3">
        <v>1001</v>
      </c>
      <c r="C94" s="3" t="s">
        <v>178</v>
      </c>
      <c r="D94" s="3" t="s">
        <v>179</v>
      </c>
      <c r="E94" s="3" t="s">
        <v>180</v>
      </c>
      <c r="F94" s="3" t="str">
        <f>"ΑΗ616592"</f>
        <v>ΑΗ616592</v>
      </c>
      <c r="G94" s="3" t="s">
        <v>319</v>
      </c>
    </row>
    <row r="95" spans="1:7" ht="24" customHeight="1" x14ac:dyDescent="0.3">
      <c r="A95" s="4">
        <v>92</v>
      </c>
      <c r="B95" s="3">
        <v>280</v>
      </c>
      <c r="C95" s="3" t="s">
        <v>181</v>
      </c>
      <c r="D95" s="3" t="s">
        <v>137</v>
      </c>
      <c r="E95" s="3" t="s">
        <v>14</v>
      </c>
      <c r="F95" s="3" t="str">
        <f>"ΑΜ940285"</f>
        <v>ΑΜ940285</v>
      </c>
      <c r="G95" s="3" t="s">
        <v>319</v>
      </c>
    </row>
    <row r="96" spans="1:7" ht="24" customHeight="1" x14ac:dyDescent="0.3">
      <c r="A96" s="4">
        <v>93</v>
      </c>
      <c r="B96" s="3">
        <v>538</v>
      </c>
      <c r="C96" s="3" t="s">
        <v>182</v>
      </c>
      <c r="D96" s="3" t="s">
        <v>76</v>
      </c>
      <c r="E96" s="3" t="s">
        <v>55</v>
      </c>
      <c r="F96" s="3" t="str">
        <f>"ΑΗ036210"</f>
        <v>ΑΗ036210</v>
      </c>
      <c r="G96" s="3" t="s">
        <v>319</v>
      </c>
    </row>
    <row r="97" spans="1:7" ht="24" customHeight="1" x14ac:dyDescent="0.3">
      <c r="A97" s="4">
        <v>94</v>
      </c>
      <c r="B97" s="3">
        <v>794</v>
      </c>
      <c r="C97" s="3" t="s">
        <v>183</v>
      </c>
      <c r="D97" s="3" t="s">
        <v>6</v>
      </c>
      <c r="E97" s="3" t="s">
        <v>14</v>
      </c>
      <c r="F97" s="3" t="str">
        <f>"ΑΜ031928"</f>
        <v>ΑΜ031928</v>
      </c>
      <c r="G97" s="3" t="s">
        <v>319</v>
      </c>
    </row>
    <row r="98" spans="1:7" ht="24" customHeight="1" x14ac:dyDescent="0.3">
      <c r="A98" s="4">
        <v>95</v>
      </c>
      <c r="B98" s="3">
        <v>529</v>
      </c>
      <c r="C98" s="3" t="s">
        <v>184</v>
      </c>
      <c r="D98" s="3" t="s">
        <v>9</v>
      </c>
      <c r="E98" s="3" t="s">
        <v>12</v>
      </c>
      <c r="F98" s="3" t="str">
        <f>"89324"</f>
        <v>89324</v>
      </c>
      <c r="G98" s="3" t="s">
        <v>319</v>
      </c>
    </row>
    <row r="99" spans="1:7" ht="24" customHeight="1" x14ac:dyDescent="0.3">
      <c r="A99" s="4">
        <v>96</v>
      </c>
      <c r="B99" s="3">
        <v>1189</v>
      </c>
      <c r="C99" s="3" t="s">
        <v>185</v>
      </c>
      <c r="D99" s="3" t="s">
        <v>77</v>
      </c>
      <c r="E99" s="3" t="s">
        <v>76</v>
      </c>
      <c r="F99" s="3" t="s">
        <v>325</v>
      </c>
      <c r="G99" s="3" t="s">
        <v>319</v>
      </c>
    </row>
    <row r="100" spans="1:7" ht="24" customHeight="1" x14ac:dyDescent="0.3">
      <c r="A100" s="4">
        <v>97</v>
      </c>
      <c r="B100" s="3">
        <v>187</v>
      </c>
      <c r="C100" s="3" t="s">
        <v>186</v>
      </c>
      <c r="D100" s="3" t="s">
        <v>187</v>
      </c>
      <c r="E100" s="3" t="s">
        <v>15</v>
      </c>
      <c r="F100" s="3" t="str">
        <f>"ΑΚ669007"</f>
        <v>ΑΚ669007</v>
      </c>
      <c r="G100" s="3" t="s">
        <v>319</v>
      </c>
    </row>
    <row r="101" spans="1:7" ht="24" customHeight="1" x14ac:dyDescent="0.3">
      <c r="A101" s="4">
        <v>98</v>
      </c>
      <c r="B101" s="3">
        <v>541</v>
      </c>
      <c r="C101" s="3" t="s">
        <v>188</v>
      </c>
      <c r="D101" s="3" t="s">
        <v>14</v>
      </c>
      <c r="E101" s="3" t="s">
        <v>27</v>
      </c>
      <c r="F101" s="3" t="s">
        <v>326</v>
      </c>
      <c r="G101" s="3" t="s">
        <v>319</v>
      </c>
    </row>
    <row r="102" spans="1:7" ht="24" customHeight="1" x14ac:dyDescent="0.3">
      <c r="A102" s="4">
        <v>99</v>
      </c>
      <c r="B102" s="3">
        <v>1041</v>
      </c>
      <c r="C102" s="3" t="s">
        <v>189</v>
      </c>
      <c r="D102" s="3" t="s">
        <v>190</v>
      </c>
      <c r="E102" s="3" t="s">
        <v>47</v>
      </c>
      <c r="F102" s="3" t="str">
        <f>"ΑΗ797804"</f>
        <v>ΑΗ797804</v>
      </c>
      <c r="G102" s="3" t="s">
        <v>319</v>
      </c>
    </row>
    <row r="103" spans="1:7" ht="24" customHeight="1" x14ac:dyDescent="0.3">
      <c r="A103" s="4">
        <v>100</v>
      </c>
      <c r="B103" s="3">
        <v>552</v>
      </c>
      <c r="C103" s="3" t="s">
        <v>191</v>
      </c>
      <c r="D103" s="3" t="s">
        <v>42</v>
      </c>
      <c r="E103" s="3" t="s">
        <v>192</v>
      </c>
      <c r="F103" s="3" t="str">
        <f>"AP583962"</f>
        <v>AP583962</v>
      </c>
      <c r="G103" s="3" t="s">
        <v>319</v>
      </c>
    </row>
    <row r="104" spans="1:7" ht="24" customHeight="1" x14ac:dyDescent="0.3">
      <c r="A104" s="4">
        <v>101</v>
      </c>
      <c r="B104" s="3">
        <v>1580</v>
      </c>
      <c r="C104" s="3" t="s">
        <v>193</v>
      </c>
      <c r="D104" s="3" t="s">
        <v>194</v>
      </c>
      <c r="E104" s="3" t="s">
        <v>12</v>
      </c>
      <c r="F104" s="3" t="str">
        <f>"ΑΙ122431"</f>
        <v>ΑΙ122431</v>
      </c>
      <c r="G104" s="3" t="s">
        <v>319</v>
      </c>
    </row>
    <row r="105" spans="1:7" ht="24" customHeight="1" x14ac:dyDescent="0.3">
      <c r="A105" s="4">
        <v>102</v>
      </c>
      <c r="B105" s="3">
        <v>202</v>
      </c>
      <c r="C105" s="3" t="s">
        <v>195</v>
      </c>
      <c r="D105" s="3" t="s">
        <v>166</v>
      </c>
      <c r="E105" s="3" t="s">
        <v>12</v>
      </c>
      <c r="F105" s="3" t="str">
        <f>"ΑΙ957445"</f>
        <v>ΑΙ957445</v>
      </c>
      <c r="G105" s="3" t="s">
        <v>319</v>
      </c>
    </row>
    <row r="106" spans="1:7" ht="24" customHeight="1" x14ac:dyDescent="0.3">
      <c r="A106" s="4">
        <v>103</v>
      </c>
      <c r="B106" s="3">
        <v>301</v>
      </c>
      <c r="C106" s="3" t="s">
        <v>196</v>
      </c>
      <c r="D106" s="3" t="s">
        <v>27</v>
      </c>
      <c r="E106" s="3" t="s">
        <v>9</v>
      </c>
      <c r="F106" s="3" t="str">
        <f>"ΑΚ444612"</f>
        <v>ΑΚ444612</v>
      </c>
      <c r="G106" s="3" t="s">
        <v>319</v>
      </c>
    </row>
    <row r="107" spans="1:7" ht="24" customHeight="1" x14ac:dyDescent="0.3">
      <c r="A107" s="4">
        <v>104</v>
      </c>
      <c r="B107" s="3">
        <v>1195</v>
      </c>
      <c r="C107" s="3" t="s">
        <v>197</v>
      </c>
      <c r="D107" s="3" t="s">
        <v>198</v>
      </c>
      <c r="E107" s="3" t="s">
        <v>60</v>
      </c>
      <c r="F107" s="3" t="str">
        <f>"Α00208895"</f>
        <v>Α00208895</v>
      </c>
      <c r="G107" s="3" t="s">
        <v>319</v>
      </c>
    </row>
    <row r="108" spans="1:7" ht="24" customHeight="1" x14ac:dyDescent="0.3">
      <c r="A108" s="4">
        <v>105</v>
      </c>
      <c r="B108" s="3">
        <v>650</v>
      </c>
      <c r="C108" s="3" t="s">
        <v>199</v>
      </c>
      <c r="D108" s="3" t="s">
        <v>47</v>
      </c>
      <c r="E108" s="3" t="s">
        <v>135</v>
      </c>
      <c r="F108" s="3" t="str">
        <f>"Α01642361"</f>
        <v>Α01642361</v>
      </c>
      <c r="G108" s="3" t="s">
        <v>319</v>
      </c>
    </row>
    <row r="109" spans="1:7" ht="24" customHeight="1" x14ac:dyDescent="0.3">
      <c r="A109" s="4">
        <v>106</v>
      </c>
      <c r="B109" s="3">
        <v>167</v>
      </c>
      <c r="C109" s="3" t="s">
        <v>200</v>
      </c>
      <c r="D109" s="3" t="s">
        <v>107</v>
      </c>
      <c r="E109" s="3" t="s">
        <v>9</v>
      </c>
      <c r="F109" s="3" t="str">
        <f>"ΑΖ550559"</f>
        <v>ΑΖ550559</v>
      </c>
      <c r="G109" s="3" t="s">
        <v>319</v>
      </c>
    </row>
    <row r="110" spans="1:7" ht="24" customHeight="1" x14ac:dyDescent="0.3">
      <c r="A110" s="4">
        <v>107</v>
      </c>
      <c r="B110" s="3">
        <v>882</v>
      </c>
      <c r="C110" s="3" t="s">
        <v>201</v>
      </c>
      <c r="D110" s="3" t="s">
        <v>54</v>
      </c>
      <c r="E110" s="3" t="s">
        <v>73</v>
      </c>
      <c r="F110" s="3" t="s">
        <v>330</v>
      </c>
      <c r="G110" s="3" t="s">
        <v>319</v>
      </c>
    </row>
    <row r="111" spans="1:7" s="8" customFormat="1" ht="24" customHeight="1" x14ac:dyDescent="0.3">
      <c r="A111" s="4">
        <v>108</v>
      </c>
      <c r="B111" s="3">
        <v>817</v>
      </c>
      <c r="C111" s="3" t="s">
        <v>202</v>
      </c>
      <c r="D111" s="3" t="s">
        <v>65</v>
      </c>
      <c r="E111" s="3" t="s">
        <v>60</v>
      </c>
      <c r="F111" s="3" t="str">
        <f>"89293"</f>
        <v>89293</v>
      </c>
      <c r="G111" s="3" t="s">
        <v>319</v>
      </c>
    </row>
    <row r="112" spans="1:7" ht="24" customHeight="1" x14ac:dyDescent="0.3">
      <c r="A112" s="4">
        <v>109</v>
      </c>
      <c r="B112" s="3">
        <v>1103</v>
      </c>
      <c r="C112" s="3" t="s">
        <v>203</v>
      </c>
      <c r="D112" s="3" t="s">
        <v>15</v>
      </c>
      <c r="E112" s="3" t="s">
        <v>12</v>
      </c>
      <c r="F112" s="3" t="str">
        <f>"ΑΜ949374"</f>
        <v>ΑΜ949374</v>
      </c>
      <c r="G112" s="3" t="s">
        <v>319</v>
      </c>
    </row>
    <row r="113" spans="1:7" s="8" customFormat="1" ht="24" customHeight="1" x14ac:dyDescent="0.3">
      <c r="A113" s="4">
        <v>110</v>
      </c>
      <c r="B113" s="3">
        <v>797</v>
      </c>
      <c r="C113" s="3" t="s">
        <v>203</v>
      </c>
      <c r="D113" s="3" t="s">
        <v>14</v>
      </c>
      <c r="E113" s="3" t="s">
        <v>12</v>
      </c>
      <c r="F113" s="3" t="s">
        <v>313</v>
      </c>
      <c r="G113" s="3" t="s">
        <v>319</v>
      </c>
    </row>
    <row r="114" spans="1:7" ht="24" customHeight="1" x14ac:dyDescent="0.3">
      <c r="A114" s="4">
        <v>111</v>
      </c>
      <c r="B114" s="3">
        <v>498</v>
      </c>
      <c r="C114" s="3" t="s">
        <v>203</v>
      </c>
      <c r="D114" s="3" t="s">
        <v>14</v>
      </c>
      <c r="E114" s="3" t="s">
        <v>48</v>
      </c>
      <c r="F114" s="3" t="str">
        <f>"ΑΚ311327"</f>
        <v>ΑΚ311327</v>
      </c>
      <c r="G114" s="3" t="s">
        <v>319</v>
      </c>
    </row>
    <row r="115" spans="1:7" ht="24" customHeight="1" x14ac:dyDescent="0.3">
      <c r="A115" s="4">
        <v>112</v>
      </c>
      <c r="B115" s="3">
        <v>1030</v>
      </c>
      <c r="C115" s="3" t="s">
        <v>204</v>
      </c>
      <c r="D115" s="3" t="s">
        <v>55</v>
      </c>
      <c r="E115" s="3" t="s">
        <v>166</v>
      </c>
      <c r="F115" s="3" t="str">
        <f>"3905088"</f>
        <v>3905088</v>
      </c>
      <c r="G115" s="3" t="s">
        <v>319</v>
      </c>
    </row>
    <row r="116" spans="1:7" ht="24" customHeight="1" x14ac:dyDescent="0.3">
      <c r="A116" s="4">
        <v>113</v>
      </c>
      <c r="B116" s="3">
        <v>1051</v>
      </c>
      <c r="C116" s="3" t="s">
        <v>205</v>
      </c>
      <c r="D116" s="3" t="s">
        <v>206</v>
      </c>
      <c r="E116" s="3" t="s">
        <v>6</v>
      </c>
      <c r="F116" s="3" t="str">
        <f>"Α00882247"</f>
        <v>Α00882247</v>
      </c>
      <c r="G116" s="3" t="s">
        <v>319</v>
      </c>
    </row>
    <row r="117" spans="1:7" ht="24" customHeight="1" x14ac:dyDescent="0.3">
      <c r="A117" s="4">
        <v>114</v>
      </c>
      <c r="B117" s="3">
        <v>399</v>
      </c>
      <c r="C117" s="3" t="s">
        <v>207</v>
      </c>
      <c r="D117" s="3" t="s">
        <v>179</v>
      </c>
      <c r="E117" s="3" t="s">
        <v>65</v>
      </c>
      <c r="F117" s="3" t="str">
        <f>"AY0080887"</f>
        <v>AY0080887</v>
      </c>
      <c r="G117" s="3" t="s">
        <v>319</v>
      </c>
    </row>
    <row r="118" spans="1:7" ht="24" customHeight="1" x14ac:dyDescent="0.3">
      <c r="A118" s="4">
        <v>115</v>
      </c>
      <c r="B118" s="3">
        <v>1721</v>
      </c>
      <c r="C118" s="3" t="s">
        <v>208</v>
      </c>
      <c r="D118" s="3" t="s">
        <v>6</v>
      </c>
      <c r="E118" s="3" t="s">
        <v>15</v>
      </c>
      <c r="F118" s="3" t="str">
        <f>"ΑΚ666462"</f>
        <v>ΑΚ666462</v>
      </c>
      <c r="G118" s="3" t="s">
        <v>319</v>
      </c>
    </row>
    <row r="119" spans="1:7" ht="24" customHeight="1" x14ac:dyDescent="0.3">
      <c r="A119" s="4">
        <v>116</v>
      </c>
      <c r="B119" s="3">
        <v>762</v>
      </c>
      <c r="C119" s="3" t="s">
        <v>209</v>
      </c>
      <c r="D119" s="3" t="s">
        <v>210</v>
      </c>
      <c r="E119" s="3" t="s">
        <v>179</v>
      </c>
      <c r="F119" s="3" t="str">
        <f>"Α00339517"</f>
        <v>Α00339517</v>
      </c>
      <c r="G119" s="3" t="s">
        <v>319</v>
      </c>
    </row>
    <row r="120" spans="1:7" ht="24" customHeight="1" x14ac:dyDescent="0.3">
      <c r="A120" s="4">
        <v>117</v>
      </c>
      <c r="B120" s="3">
        <v>1359</v>
      </c>
      <c r="C120" s="3" t="s">
        <v>211</v>
      </c>
      <c r="D120" s="3" t="s">
        <v>15</v>
      </c>
      <c r="E120" s="3" t="s">
        <v>75</v>
      </c>
      <c r="F120" s="3" t="str">
        <f>"1073706"</f>
        <v>1073706</v>
      </c>
      <c r="G120" s="3" t="s">
        <v>319</v>
      </c>
    </row>
    <row r="121" spans="1:7" ht="24" customHeight="1" x14ac:dyDescent="0.3">
      <c r="A121" s="4">
        <v>118</v>
      </c>
      <c r="B121" s="3">
        <v>1061</v>
      </c>
      <c r="C121" s="3" t="s">
        <v>212</v>
      </c>
      <c r="D121" s="3" t="s">
        <v>119</v>
      </c>
      <c r="E121" s="3" t="s">
        <v>6</v>
      </c>
      <c r="F121" s="3" t="str">
        <f>"ΑΗ884729"</f>
        <v>ΑΗ884729</v>
      </c>
      <c r="G121" s="3" t="s">
        <v>319</v>
      </c>
    </row>
    <row r="122" spans="1:7" ht="24" customHeight="1" x14ac:dyDescent="0.3">
      <c r="A122" s="4">
        <v>119</v>
      </c>
      <c r="B122" s="3">
        <v>928</v>
      </c>
      <c r="C122" s="3" t="s">
        <v>213</v>
      </c>
      <c r="D122" s="3" t="s">
        <v>166</v>
      </c>
      <c r="E122" s="3" t="s">
        <v>214</v>
      </c>
      <c r="F122" s="3" t="str">
        <f>"ΑΖ774043"</f>
        <v>ΑΖ774043</v>
      </c>
      <c r="G122" s="3" t="s">
        <v>319</v>
      </c>
    </row>
    <row r="123" spans="1:7" ht="24" customHeight="1" x14ac:dyDescent="0.3">
      <c r="A123" s="4">
        <v>120</v>
      </c>
      <c r="B123" s="3">
        <v>255</v>
      </c>
      <c r="C123" s="3" t="s">
        <v>213</v>
      </c>
      <c r="D123" s="3" t="s">
        <v>318</v>
      </c>
      <c r="E123" s="3" t="s">
        <v>67</v>
      </c>
      <c r="F123" s="3" t="str">
        <f>"Α01014864"</f>
        <v>Α01014864</v>
      </c>
      <c r="G123" s="3" t="s">
        <v>319</v>
      </c>
    </row>
    <row r="124" spans="1:7" ht="24" customHeight="1" x14ac:dyDescent="0.3">
      <c r="A124" s="4">
        <v>121</v>
      </c>
      <c r="B124" s="3">
        <v>485</v>
      </c>
      <c r="C124" s="3" t="s">
        <v>215</v>
      </c>
      <c r="D124" s="3" t="s">
        <v>133</v>
      </c>
      <c r="E124" s="3" t="s">
        <v>60</v>
      </c>
      <c r="F124" s="3" t="str">
        <f>"ΑΟ250108"</f>
        <v>ΑΟ250108</v>
      </c>
      <c r="G124" s="3" t="s">
        <v>319</v>
      </c>
    </row>
    <row r="125" spans="1:7" ht="24" customHeight="1" x14ac:dyDescent="0.3">
      <c r="A125" s="4">
        <v>122</v>
      </c>
      <c r="B125" s="3">
        <v>80</v>
      </c>
      <c r="C125" s="3" t="s">
        <v>216</v>
      </c>
      <c r="D125" s="3" t="s">
        <v>169</v>
      </c>
      <c r="E125" s="3" t="s">
        <v>217</v>
      </c>
      <c r="F125" s="3" t="str">
        <f>"ΑΙ745156"</f>
        <v>ΑΙ745156</v>
      </c>
      <c r="G125" s="3" t="s">
        <v>319</v>
      </c>
    </row>
    <row r="126" spans="1:7" ht="24" customHeight="1" x14ac:dyDescent="0.3">
      <c r="A126" s="4">
        <v>123</v>
      </c>
      <c r="B126" s="3">
        <v>1466</v>
      </c>
      <c r="C126" s="3" t="s">
        <v>218</v>
      </c>
      <c r="D126" s="3" t="s">
        <v>17</v>
      </c>
      <c r="E126" s="3" t="s">
        <v>219</v>
      </c>
      <c r="F126" s="3" t="str">
        <f>"Α00617866"</f>
        <v>Α00617866</v>
      </c>
      <c r="G126" s="3" t="s">
        <v>319</v>
      </c>
    </row>
    <row r="127" spans="1:7" ht="24" customHeight="1" x14ac:dyDescent="0.3">
      <c r="A127" s="4">
        <v>124</v>
      </c>
      <c r="B127" s="3">
        <v>482</v>
      </c>
      <c r="C127" s="3" t="s">
        <v>220</v>
      </c>
      <c r="D127" s="3" t="s">
        <v>65</v>
      </c>
      <c r="E127" s="3" t="s">
        <v>73</v>
      </c>
      <c r="F127" s="3" t="str">
        <f>"ΑΟ256682"</f>
        <v>ΑΟ256682</v>
      </c>
      <c r="G127" s="3" t="s">
        <v>319</v>
      </c>
    </row>
    <row r="128" spans="1:7" ht="24" customHeight="1" x14ac:dyDescent="0.3">
      <c r="A128" s="4">
        <v>125</v>
      </c>
      <c r="B128" s="3">
        <v>1484</v>
      </c>
      <c r="C128" s="3" t="s">
        <v>221</v>
      </c>
      <c r="D128" s="3" t="s">
        <v>12</v>
      </c>
      <c r="E128" s="3" t="s">
        <v>15</v>
      </c>
      <c r="F128" s="3" t="str">
        <f>"Α00649069"</f>
        <v>Α00649069</v>
      </c>
      <c r="G128" s="3" t="s">
        <v>319</v>
      </c>
    </row>
    <row r="129" spans="1:7" ht="24" customHeight="1" x14ac:dyDescent="0.3">
      <c r="A129" s="4">
        <v>126</v>
      </c>
      <c r="B129" s="3">
        <v>244</v>
      </c>
      <c r="C129" s="3" t="s">
        <v>222</v>
      </c>
      <c r="D129" s="3" t="s">
        <v>9</v>
      </c>
      <c r="E129" s="3" t="s">
        <v>76</v>
      </c>
      <c r="F129" s="3" t="str">
        <f>"ΑΖ617801"</f>
        <v>ΑΖ617801</v>
      </c>
      <c r="G129" s="3" t="s">
        <v>319</v>
      </c>
    </row>
    <row r="130" spans="1:7" s="8" customFormat="1" ht="24" customHeight="1" x14ac:dyDescent="0.3">
      <c r="A130" s="4">
        <v>127</v>
      </c>
      <c r="B130" s="3">
        <v>676</v>
      </c>
      <c r="C130" s="3" t="s">
        <v>223</v>
      </c>
      <c r="D130" s="3" t="s">
        <v>224</v>
      </c>
      <c r="E130" s="3" t="s">
        <v>9</v>
      </c>
      <c r="F130" s="3" t="str">
        <f>"ΑΜ398893"</f>
        <v>ΑΜ398893</v>
      </c>
      <c r="G130" s="3" t="s">
        <v>319</v>
      </c>
    </row>
    <row r="131" spans="1:7" ht="24" customHeight="1" x14ac:dyDescent="0.3">
      <c r="A131" s="4">
        <v>128</v>
      </c>
      <c r="B131" s="3">
        <v>1093</v>
      </c>
      <c r="C131" s="3" t="s">
        <v>225</v>
      </c>
      <c r="D131" s="3" t="s">
        <v>50</v>
      </c>
      <c r="E131" s="3" t="s">
        <v>226</v>
      </c>
      <c r="F131" s="3" t="str">
        <f>"ΑΜ553831"</f>
        <v>ΑΜ553831</v>
      </c>
      <c r="G131" s="3" t="s">
        <v>319</v>
      </c>
    </row>
    <row r="132" spans="1:7" ht="24" customHeight="1" x14ac:dyDescent="0.3">
      <c r="A132" s="4">
        <v>129</v>
      </c>
      <c r="B132" s="3">
        <v>44</v>
      </c>
      <c r="C132" s="3" t="s">
        <v>227</v>
      </c>
      <c r="D132" s="3" t="s">
        <v>228</v>
      </c>
      <c r="E132" s="3" t="s">
        <v>229</v>
      </c>
      <c r="F132" s="3" t="str">
        <f>"ΑΝ625199"</f>
        <v>ΑΝ625199</v>
      </c>
      <c r="G132" s="3" t="s">
        <v>319</v>
      </c>
    </row>
    <row r="133" spans="1:7" ht="24" customHeight="1" x14ac:dyDescent="0.3">
      <c r="A133" s="4">
        <v>130</v>
      </c>
      <c r="B133" s="3">
        <v>1625</v>
      </c>
      <c r="C133" s="3" t="s">
        <v>230</v>
      </c>
      <c r="D133" s="3" t="s">
        <v>231</v>
      </c>
      <c r="E133" s="3" t="s">
        <v>12</v>
      </c>
      <c r="F133" s="3" t="str">
        <f>"ΑΥ7258135"</f>
        <v>ΑΥ7258135</v>
      </c>
      <c r="G133" s="3" t="s">
        <v>319</v>
      </c>
    </row>
    <row r="134" spans="1:7" ht="24" customHeight="1" x14ac:dyDescent="0.3">
      <c r="A134" s="4">
        <v>131</v>
      </c>
      <c r="B134" s="3">
        <v>23</v>
      </c>
      <c r="C134" s="3" t="s">
        <v>232</v>
      </c>
      <c r="D134" s="3" t="s">
        <v>9</v>
      </c>
      <c r="E134" s="3" t="s">
        <v>12</v>
      </c>
      <c r="F134" s="3" t="str">
        <f>"ΑΗ555827"</f>
        <v>ΑΗ555827</v>
      </c>
      <c r="G134" s="3" t="s">
        <v>319</v>
      </c>
    </row>
    <row r="135" spans="1:7" ht="24" customHeight="1" x14ac:dyDescent="0.3">
      <c r="A135" s="4">
        <v>132</v>
      </c>
      <c r="B135" s="3">
        <v>176</v>
      </c>
      <c r="C135" s="3" t="s">
        <v>233</v>
      </c>
      <c r="D135" s="3" t="s">
        <v>65</v>
      </c>
      <c r="E135" s="3" t="s">
        <v>73</v>
      </c>
      <c r="F135" s="3" t="str">
        <f>"ΑΚ374536"</f>
        <v>ΑΚ374536</v>
      </c>
      <c r="G135" s="3" t="s">
        <v>319</v>
      </c>
    </row>
    <row r="136" spans="1:7" ht="24" customHeight="1" x14ac:dyDescent="0.3">
      <c r="A136" s="4">
        <v>133</v>
      </c>
      <c r="B136" s="3">
        <v>602</v>
      </c>
      <c r="C136" s="3" t="s">
        <v>234</v>
      </c>
      <c r="D136" s="3" t="s">
        <v>20</v>
      </c>
      <c r="E136" s="3" t="s">
        <v>14</v>
      </c>
      <c r="F136" s="3" t="str">
        <f>"ΑΗ967484"</f>
        <v>ΑΗ967484</v>
      </c>
      <c r="G136" s="3" t="s">
        <v>319</v>
      </c>
    </row>
    <row r="137" spans="1:7" ht="24" customHeight="1" x14ac:dyDescent="0.3">
      <c r="A137" s="4">
        <v>134</v>
      </c>
      <c r="B137" s="3">
        <v>996</v>
      </c>
      <c r="C137" s="3" t="s">
        <v>235</v>
      </c>
      <c r="D137" s="3" t="s">
        <v>14</v>
      </c>
      <c r="E137" s="3" t="s">
        <v>236</v>
      </c>
      <c r="F137" s="3" t="str">
        <f>"ΑΟ1002269"</f>
        <v>ΑΟ1002269</v>
      </c>
      <c r="G137" s="3" t="s">
        <v>319</v>
      </c>
    </row>
    <row r="138" spans="1:7" ht="24" customHeight="1" x14ac:dyDescent="0.3">
      <c r="A138" s="4">
        <v>135</v>
      </c>
      <c r="B138" s="3">
        <v>1395</v>
      </c>
      <c r="C138" s="3" t="s">
        <v>237</v>
      </c>
      <c r="D138" s="3" t="s">
        <v>76</v>
      </c>
      <c r="E138" s="3" t="s">
        <v>18</v>
      </c>
      <c r="F138" s="3" t="str">
        <f>"ΑΖ030762"</f>
        <v>ΑΖ030762</v>
      </c>
      <c r="G138" s="3" t="s">
        <v>319</v>
      </c>
    </row>
    <row r="139" spans="1:7" ht="24" customHeight="1" x14ac:dyDescent="0.3">
      <c r="A139" s="4">
        <v>136</v>
      </c>
      <c r="B139" s="3">
        <v>198</v>
      </c>
      <c r="C139" s="3" t="s">
        <v>238</v>
      </c>
      <c r="D139" s="3" t="s">
        <v>239</v>
      </c>
      <c r="E139" s="3" t="s">
        <v>72</v>
      </c>
      <c r="F139" s="3" t="s">
        <v>329</v>
      </c>
      <c r="G139" s="3" t="s">
        <v>319</v>
      </c>
    </row>
    <row r="140" spans="1:7" ht="24" customHeight="1" x14ac:dyDescent="0.3">
      <c r="A140" s="4">
        <v>137</v>
      </c>
      <c r="B140" s="3">
        <v>209</v>
      </c>
      <c r="C140" s="3" t="s">
        <v>240</v>
      </c>
      <c r="D140" s="3" t="s">
        <v>180</v>
      </c>
      <c r="E140" s="3" t="s">
        <v>14</v>
      </c>
      <c r="F140" s="3" t="str">
        <f>"ΑΗ591391"</f>
        <v>ΑΗ591391</v>
      </c>
      <c r="G140" s="3" t="s">
        <v>319</v>
      </c>
    </row>
    <row r="141" spans="1:7" ht="24" customHeight="1" x14ac:dyDescent="0.3">
      <c r="A141" s="4">
        <v>138</v>
      </c>
      <c r="B141" s="3">
        <v>465</v>
      </c>
      <c r="C141" s="3" t="s">
        <v>241</v>
      </c>
      <c r="D141" s="3" t="s">
        <v>242</v>
      </c>
      <c r="E141" s="3" t="s">
        <v>65</v>
      </c>
      <c r="F141" s="3" t="str">
        <f>"ΑΙ134708"</f>
        <v>ΑΙ134708</v>
      </c>
      <c r="G141" s="3" t="s">
        <v>319</v>
      </c>
    </row>
    <row r="142" spans="1:7" ht="24" customHeight="1" x14ac:dyDescent="0.3">
      <c r="A142" s="4">
        <v>139</v>
      </c>
      <c r="B142" s="3">
        <v>86</v>
      </c>
      <c r="C142" s="3" t="s">
        <v>243</v>
      </c>
      <c r="D142" s="3" t="s">
        <v>42</v>
      </c>
      <c r="E142" s="3" t="s">
        <v>244</v>
      </c>
      <c r="F142" s="3" t="str">
        <f>"89277"</f>
        <v>89277</v>
      </c>
      <c r="G142" s="3" t="s">
        <v>319</v>
      </c>
    </row>
    <row r="143" spans="1:7" ht="24" customHeight="1" x14ac:dyDescent="0.3">
      <c r="A143" s="4">
        <v>140</v>
      </c>
      <c r="B143" s="3">
        <v>661</v>
      </c>
      <c r="C143" s="3" t="s">
        <v>245</v>
      </c>
      <c r="D143" s="3" t="s">
        <v>15</v>
      </c>
      <c r="E143" s="3" t="s">
        <v>6</v>
      </c>
      <c r="F143" s="3" t="str">
        <f>"ΑΟ038268"</f>
        <v>ΑΟ038268</v>
      </c>
      <c r="G143" s="3" t="s">
        <v>319</v>
      </c>
    </row>
    <row r="144" spans="1:7" ht="24" customHeight="1" x14ac:dyDescent="0.3">
      <c r="A144" s="4">
        <v>141</v>
      </c>
      <c r="B144" s="3">
        <v>291</v>
      </c>
      <c r="C144" s="3" t="s">
        <v>246</v>
      </c>
      <c r="D144" s="3" t="s">
        <v>12</v>
      </c>
      <c r="E144" s="3" t="s">
        <v>247</v>
      </c>
      <c r="F144" s="3" t="str">
        <f>"ΑΟ815769"</f>
        <v>ΑΟ815769</v>
      </c>
      <c r="G144" s="3" t="s">
        <v>319</v>
      </c>
    </row>
    <row r="145" spans="1:7" ht="24" customHeight="1" x14ac:dyDescent="0.3">
      <c r="A145" s="4">
        <v>142</v>
      </c>
      <c r="B145" s="3">
        <v>282</v>
      </c>
      <c r="C145" s="3" t="s">
        <v>248</v>
      </c>
      <c r="D145" s="3" t="s">
        <v>60</v>
      </c>
      <c r="E145" s="3" t="s">
        <v>18</v>
      </c>
      <c r="F145" s="3" t="s">
        <v>328</v>
      </c>
      <c r="G145" s="3" t="s">
        <v>319</v>
      </c>
    </row>
    <row r="146" spans="1:7" ht="24" customHeight="1" x14ac:dyDescent="0.3">
      <c r="A146" s="4">
        <v>143</v>
      </c>
      <c r="B146" s="3">
        <v>298</v>
      </c>
      <c r="C146" s="3" t="s">
        <v>249</v>
      </c>
      <c r="D146" s="3" t="s">
        <v>88</v>
      </c>
      <c r="E146" s="3" t="s">
        <v>15</v>
      </c>
      <c r="F146" s="3" t="str">
        <f>"Α00585470"</f>
        <v>Α00585470</v>
      </c>
      <c r="G146" s="3" t="s">
        <v>319</v>
      </c>
    </row>
    <row r="147" spans="1:7" ht="24" customHeight="1" x14ac:dyDescent="0.3">
      <c r="A147" s="4">
        <v>144</v>
      </c>
      <c r="B147" s="3">
        <v>390</v>
      </c>
      <c r="C147" s="3" t="s">
        <v>250</v>
      </c>
      <c r="D147" s="3" t="s">
        <v>77</v>
      </c>
      <c r="E147" s="3" t="s">
        <v>15</v>
      </c>
      <c r="F147" s="3" t="str">
        <f>"ΑΖ952281"</f>
        <v>ΑΖ952281</v>
      </c>
      <c r="G147" s="3" t="s">
        <v>319</v>
      </c>
    </row>
    <row r="148" spans="1:7" ht="24" customHeight="1" x14ac:dyDescent="0.3">
      <c r="A148" s="4">
        <v>145</v>
      </c>
      <c r="B148" s="3">
        <v>714</v>
      </c>
      <c r="C148" s="3" t="s">
        <v>251</v>
      </c>
      <c r="D148" s="3" t="s">
        <v>252</v>
      </c>
      <c r="E148" s="3" t="s">
        <v>54</v>
      </c>
      <c r="F148" s="3" t="str">
        <f>"Α00448901"</f>
        <v>Α00448901</v>
      </c>
      <c r="G148" s="3" t="s">
        <v>319</v>
      </c>
    </row>
    <row r="149" spans="1:7" ht="24" customHeight="1" x14ac:dyDescent="0.3">
      <c r="A149" s="4">
        <v>146</v>
      </c>
      <c r="B149" s="3">
        <v>345</v>
      </c>
      <c r="C149" s="3" t="s">
        <v>253</v>
      </c>
      <c r="D149" s="3" t="s">
        <v>78</v>
      </c>
      <c r="E149" s="3" t="s">
        <v>18</v>
      </c>
      <c r="F149" s="3" t="str">
        <f>"ΑΚ610614"</f>
        <v>ΑΚ610614</v>
      </c>
      <c r="G149" s="3" t="s">
        <v>319</v>
      </c>
    </row>
    <row r="150" spans="1:7" ht="24" customHeight="1" x14ac:dyDescent="0.3">
      <c r="A150" s="4">
        <v>147</v>
      </c>
      <c r="B150" s="3">
        <v>378</v>
      </c>
      <c r="C150" s="3" t="s">
        <v>254</v>
      </c>
      <c r="D150" s="3" t="s">
        <v>12</v>
      </c>
      <c r="E150" s="3" t="s">
        <v>14</v>
      </c>
      <c r="F150" s="3" t="str">
        <f>"ΑΚ783130"</f>
        <v>ΑΚ783130</v>
      </c>
      <c r="G150" s="3" t="s">
        <v>319</v>
      </c>
    </row>
    <row r="151" spans="1:7" ht="24" customHeight="1" x14ac:dyDescent="0.3">
      <c r="A151" s="4">
        <v>148</v>
      </c>
      <c r="B151" s="3">
        <v>1601</v>
      </c>
      <c r="C151" s="3" t="s">
        <v>255</v>
      </c>
      <c r="D151" s="3" t="s">
        <v>256</v>
      </c>
      <c r="E151" s="3" t="s">
        <v>60</v>
      </c>
      <c r="F151" s="3" t="str">
        <f>"ΑΕ994838"</f>
        <v>ΑΕ994838</v>
      </c>
      <c r="G151" s="3" t="s">
        <v>319</v>
      </c>
    </row>
    <row r="152" spans="1:7" ht="24" customHeight="1" x14ac:dyDescent="0.3">
      <c r="A152" s="4">
        <v>149</v>
      </c>
      <c r="B152" s="3">
        <v>370</v>
      </c>
      <c r="C152" s="3" t="s">
        <v>257</v>
      </c>
      <c r="D152" s="3" t="s">
        <v>258</v>
      </c>
      <c r="E152" s="3" t="s">
        <v>259</v>
      </c>
      <c r="F152" s="3" t="str">
        <f>"ΑΚ689055"</f>
        <v>ΑΚ689055</v>
      </c>
      <c r="G152" s="3" t="s">
        <v>319</v>
      </c>
    </row>
    <row r="153" spans="1:7" ht="24" customHeight="1" x14ac:dyDescent="0.3">
      <c r="A153" s="4">
        <v>150</v>
      </c>
      <c r="B153" s="3">
        <v>1533</v>
      </c>
      <c r="C153" s="3" t="s">
        <v>260</v>
      </c>
      <c r="D153" s="3" t="s">
        <v>79</v>
      </c>
      <c r="E153" s="3" t="s">
        <v>55</v>
      </c>
      <c r="F153" s="3" t="str">
        <f>"ΑΜ582019"</f>
        <v>ΑΜ582019</v>
      </c>
      <c r="G153" s="3" t="s">
        <v>319</v>
      </c>
    </row>
    <row r="154" spans="1:7" ht="24" customHeight="1" x14ac:dyDescent="0.3">
      <c r="A154" s="4">
        <v>151</v>
      </c>
      <c r="B154" s="3">
        <v>1558</v>
      </c>
      <c r="C154" s="3" t="s">
        <v>261</v>
      </c>
      <c r="D154" s="3" t="s">
        <v>12</v>
      </c>
      <c r="E154" s="3" t="s">
        <v>262</v>
      </c>
      <c r="F154" s="3" t="s">
        <v>320</v>
      </c>
      <c r="G154" s="3" t="s">
        <v>319</v>
      </c>
    </row>
    <row r="155" spans="1:7" ht="24" customHeight="1" x14ac:dyDescent="0.3">
      <c r="A155" s="4">
        <v>152</v>
      </c>
      <c r="B155" s="3">
        <v>97</v>
      </c>
      <c r="C155" s="3" t="s">
        <v>263</v>
      </c>
      <c r="D155" s="3" t="s">
        <v>264</v>
      </c>
      <c r="E155" s="3" t="s">
        <v>12</v>
      </c>
      <c r="F155" s="3" t="str">
        <f>"ΑΚ350967"</f>
        <v>ΑΚ350967</v>
      </c>
      <c r="G155" s="3" t="s">
        <v>319</v>
      </c>
    </row>
    <row r="156" spans="1:7" ht="24" customHeight="1" x14ac:dyDescent="0.3">
      <c r="A156" s="4">
        <v>153</v>
      </c>
      <c r="B156" s="3">
        <v>1231</v>
      </c>
      <c r="C156" s="3" t="s">
        <v>265</v>
      </c>
      <c r="D156" s="3" t="s">
        <v>266</v>
      </c>
      <c r="E156" s="3" t="s">
        <v>172</v>
      </c>
      <c r="F156" s="3" t="str">
        <f>"ΑΚ821427"</f>
        <v>ΑΚ821427</v>
      </c>
      <c r="G156" s="3" t="s">
        <v>319</v>
      </c>
    </row>
    <row r="157" spans="1:7" ht="24" customHeight="1" x14ac:dyDescent="0.3">
      <c r="A157" s="4">
        <v>154</v>
      </c>
      <c r="B157" s="3">
        <v>491</v>
      </c>
      <c r="C157" s="3" t="s">
        <v>267</v>
      </c>
      <c r="D157" s="3" t="s">
        <v>268</v>
      </c>
      <c r="E157" s="3" t="s">
        <v>9</v>
      </c>
      <c r="F157" s="3" t="str">
        <f>"ΑΜ955042"</f>
        <v>ΑΜ955042</v>
      </c>
      <c r="G157" s="3" t="s">
        <v>319</v>
      </c>
    </row>
    <row r="158" spans="1:7" ht="24" customHeight="1" x14ac:dyDescent="0.3">
      <c r="A158" s="4">
        <v>155</v>
      </c>
      <c r="B158" s="3">
        <v>214</v>
      </c>
      <c r="C158" s="3" t="s">
        <v>269</v>
      </c>
      <c r="D158" s="3" t="s">
        <v>20</v>
      </c>
      <c r="E158" s="3" t="s">
        <v>15</v>
      </c>
      <c r="F158" s="3" t="str">
        <f>"Α00561483"</f>
        <v>Α00561483</v>
      </c>
      <c r="G158" s="3" t="s">
        <v>319</v>
      </c>
    </row>
    <row r="159" spans="1:7" ht="24" customHeight="1" x14ac:dyDescent="0.3">
      <c r="A159" s="4">
        <v>156</v>
      </c>
      <c r="B159" s="3">
        <v>65</v>
      </c>
      <c r="C159" s="3" t="s">
        <v>270</v>
      </c>
      <c r="D159" s="3" t="s">
        <v>252</v>
      </c>
      <c r="E159" s="3" t="s">
        <v>12</v>
      </c>
      <c r="F159" s="3" t="str">
        <f>"ΑΜ456672"</f>
        <v>ΑΜ456672</v>
      </c>
      <c r="G159" s="3" t="s">
        <v>319</v>
      </c>
    </row>
    <row r="160" spans="1:7" ht="24" customHeight="1" x14ac:dyDescent="0.3">
      <c r="A160" s="4">
        <v>157</v>
      </c>
      <c r="B160" s="3">
        <v>1646</v>
      </c>
      <c r="C160" s="3" t="s">
        <v>271</v>
      </c>
      <c r="D160" s="3" t="s">
        <v>272</v>
      </c>
      <c r="E160" s="3" t="s">
        <v>14</v>
      </c>
      <c r="F160" s="3" t="str">
        <f>"AM951749"</f>
        <v>AM951749</v>
      </c>
      <c r="G160" s="3" t="s">
        <v>319</v>
      </c>
    </row>
    <row r="161" spans="1:7" ht="24" customHeight="1" x14ac:dyDescent="0.3">
      <c r="A161" s="4">
        <v>158</v>
      </c>
      <c r="B161" s="3">
        <v>680</v>
      </c>
      <c r="C161" s="3" t="s">
        <v>273</v>
      </c>
      <c r="D161" s="3" t="s">
        <v>60</v>
      </c>
      <c r="E161" s="3" t="s">
        <v>65</v>
      </c>
      <c r="F161" s="3" t="str">
        <f>"91938"</f>
        <v>91938</v>
      </c>
      <c r="G161" s="3" t="s">
        <v>319</v>
      </c>
    </row>
    <row r="162" spans="1:7" ht="24" customHeight="1" x14ac:dyDescent="0.3">
      <c r="A162" s="4">
        <v>159</v>
      </c>
      <c r="B162" s="3">
        <v>1174</v>
      </c>
      <c r="C162" s="3" t="s">
        <v>274</v>
      </c>
      <c r="D162" s="3" t="s">
        <v>75</v>
      </c>
      <c r="E162" s="3" t="s">
        <v>9</v>
      </c>
      <c r="F162" s="3" t="str">
        <f>"Α01229460"</f>
        <v>Α01229460</v>
      </c>
      <c r="G162" s="3" t="s">
        <v>319</v>
      </c>
    </row>
    <row r="163" spans="1:7" ht="24" customHeight="1" x14ac:dyDescent="0.3">
      <c r="A163" s="4">
        <v>160</v>
      </c>
      <c r="B163" s="3">
        <v>349</v>
      </c>
      <c r="C163" s="3" t="s">
        <v>275</v>
      </c>
      <c r="D163" s="3" t="s">
        <v>9</v>
      </c>
      <c r="E163" s="3" t="s">
        <v>79</v>
      </c>
      <c r="F163" s="3" t="str">
        <f>"ΑΜ730154"</f>
        <v>ΑΜ730154</v>
      </c>
      <c r="G163" s="3" t="s">
        <v>319</v>
      </c>
    </row>
    <row r="164" spans="1:7" ht="24" customHeight="1" x14ac:dyDescent="0.3">
      <c r="A164" s="4">
        <v>161</v>
      </c>
      <c r="B164" s="3">
        <v>582</v>
      </c>
      <c r="C164" s="3" t="s">
        <v>276</v>
      </c>
      <c r="D164" s="3" t="s">
        <v>12</v>
      </c>
      <c r="E164" s="3" t="s">
        <v>277</v>
      </c>
      <c r="F164" s="3" t="str">
        <f>"ΑΙ608837"</f>
        <v>ΑΙ608837</v>
      </c>
      <c r="G164" s="3" t="s">
        <v>319</v>
      </c>
    </row>
    <row r="165" spans="1:7" ht="24" customHeight="1" x14ac:dyDescent="0.3">
      <c r="A165" s="4">
        <v>162</v>
      </c>
      <c r="B165" s="3">
        <v>914</v>
      </c>
      <c r="C165" s="3" t="s">
        <v>278</v>
      </c>
      <c r="D165" s="3" t="s">
        <v>15</v>
      </c>
      <c r="E165" s="3" t="s">
        <v>60</v>
      </c>
      <c r="F165" s="3" t="str">
        <f>"Α00449718"</f>
        <v>Α00449718</v>
      </c>
      <c r="G165" s="3" t="s">
        <v>319</v>
      </c>
    </row>
    <row r="166" spans="1:7" ht="24" customHeight="1" x14ac:dyDescent="0.3">
      <c r="A166" s="4">
        <v>163</v>
      </c>
      <c r="B166" s="3">
        <v>1181</v>
      </c>
      <c r="C166" s="3" t="s">
        <v>279</v>
      </c>
      <c r="D166" s="3" t="s">
        <v>18</v>
      </c>
      <c r="E166" s="3" t="s">
        <v>54</v>
      </c>
      <c r="F166" s="3" t="str">
        <f>"ΑΚ012312"</f>
        <v>ΑΚ012312</v>
      </c>
      <c r="G166" s="3" t="s">
        <v>319</v>
      </c>
    </row>
    <row r="167" spans="1:7" ht="24" customHeight="1" x14ac:dyDescent="0.3">
      <c r="A167" s="4">
        <v>164</v>
      </c>
      <c r="B167" s="3">
        <v>61</v>
      </c>
      <c r="C167" s="3" t="s">
        <v>280</v>
      </c>
      <c r="D167" s="3" t="s">
        <v>67</v>
      </c>
      <c r="E167" s="3" t="s">
        <v>54</v>
      </c>
      <c r="F167" s="3" t="str">
        <f>"ΑΟ1528069"</f>
        <v>ΑΟ1528069</v>
      </c>
      <c r="G167" s="3" t="s">
        <v>319</v>
      </c>
    </row>
    <row r="168" spans="1:7" ht="24" customHeight="1" x14ac:dyDescent="0.3">
      <c r="A168" s="4">
        <v>165</v>
      </c>
      <c r="B168" s="3">
        <v>1053</v>
      </c>
      <c r="C168" s="3" t="s">
        <v>281</v>
      </c>
      <c r="D168" s="3" t="s">
        <v>14</v>
      </c>
      <c r="E168" s="3" t="s">
        <v>27</v>
      </c>
      <c r="F168" s="3" t="str">
        <f>"ΑΗ766133"</f>
        <v>ΑΗ766133</v>
      </c>
      <c r="G168" s="3" t="s">
        <v>319</v>
      </c>
    </row>
    <row r="169" spans="1:7" ht="24" customHeight="1" x14ac:dyDescent="0.3">
      <c r="A169" s="4">
        <v>166</v>
      </c>
      <c r="B169" s="3">
        <v>1069</v>
      </c>
      <c r="C169" s="3" t="s">
        <v>282</v>
      </c>
      <c r="D169" s="3" t="s">
        <v>60</v>
      </c>
      <c r="E169" s="3" t="s">
        <v>283</v>
      </c>
      <c r="F169" s="3" t="str">
        <f>"ΑΚ139093"</f>
        <v>ΑΚ139093</v>
      </c>
      <c r="G169" s="3" t="s">
        <v>319</v>
      </c>
    </row>
    <row r="170" spans="1:7" ht="24" customHeight="1" x14ac:dyDescent="0.3">
      <c r="A170" s="4">
        <v>167</v>
      </c>
      <c r="B170" s="3">
        <v>718</v>
      </c>
      <c r="C170" s="3" t="s">
        <v>284</v>
      </c>
      <c r="D170" s="3" t="s">
        <v>130</v>
      </c>
      <c r="E170" s="3" t="s">
        <v>285</v>
      </c>
      <c r="F170" s="3" t="str">
        <f>"ΑΙ014617"</f>
        <v>ΑΙ014617</v>
      </c>
      <c r="G170" s="3" t="s">
        <v>319</v>
      </c>
    </row>
    <row r="171" spans="1:7" ht="24" customHeight="1" x14ac:dyDescent="0.3">
      <c r="A171" s="4">
        <v>168</v>
      </c>
      <c r="B171" s="3">
        <v>1334</v>
      </c>
      <c r="C171" s="3" t="s">
        <v>286</v>
      </c>
      <c r="D171" s="3" t="s">
        <v>9</v>
      </c>
      <c r="E171" s="3" t="s">
        <v>285</v>
      </c>
      <c r="F171" s="3" t="str">
        <f>"ΑΙ917461"</f>
        <v>ΑΙ917461</v>
      </c>
      <c r="G171" s="3" t="s">
        <v>319</v>
      </c>
    </row>
    <row r="172" spans="1:7" ht="24" customHeight="1" x14ac:dyDescent="0.3">
      <c r="A172" s="4">
        <v>169</v>
      </c>
      <c r="B172" s="3">
        <v>1113</v>
      </c>
      <c r="C172" s="3" t="s">
        <v>287</v>
      </c>
      <c r="D172" s="3" t="s">
        <v>288</v>
      </c>
      <c r="E172" s="3" t="s">
        <v>135</v>
      </c>
      <c r="F172" s="3" t="str">
        <f>"Α00977414"</f>
        <v>Α00977414</v>
      </c>
      <c r="G172" s="3" t="s">
        <v>319</v>
      </c>
    </row>
    <row r="173" spans="1:7" ht="24" customHeight="1" x14ac:dyDescent="0.3">
      <c r="A173" s="4">
        <v>170</v>
      </c>
      <c r="B173" s="3">
        <v>1659</v>
      </c>
      <c r="C173" s="3" t="s">
        <v>289</v>
      </c>
      <c r="D173" s="3" t="s">
        <v>55</v>
      </c>
      <c r="E173" s="3" t="s">
        <v>6</v>
      </c>
      <c r="F173" s="3" t="str">
        <f>"ΑΗ969221"</f>
        <v>ΑΗ969221</v>
      </c>
      <c r="G173" s="3" t="s">
        <v>319</v>
      </c>
    </row>
    <row r="174" spans="1:7" ht="24" customHeight="1" x14ac:dyDescent="0.3">
      <c r="A174" s="4">
        <v>171</v>
      </c>
      <c r="B174" s="3">
        <v>156</v>
      </c>
      <c r="C174" s="3" t="s">
        <v>290</v>
      </c>
      <c r="D174" s="3" t="s">
        <v>9</v>
      </c>
      <c r="E174" s="3" t="s">
        <v>74</v>
      </c>
      <c r="F174" s="3" t="str">
        <f>"ΑΙ884872"</f>
        <v>ΑΙ884872</v>
      </c>
      <c r="G174" s="3" t="s">
        <v>319</v>
      </c>
    </row>
    <row r="175" spans="1:7" ht="24" customHeight="1" x14ac:dyDescent="0.3">
      <c r="A175" s="4">
        <v>172</v>
      </c>
      <c r="B175" s="3">
        <v>782</v>
      </c>
      <c r="C175" s="3" t="s">
        <v>291</v>
      </c>
      <c r="D175" s="3" t="s">
        <v>55</v>
      </c>
      <c r="E175" s="3" t="s">
        <v>60</v>
      </c>
      <c r="F175" s="3" t="str">
        <f>"Α00108628"</f>
        <v>Α00108628</v>
      </c>
      <c r="G175" s="3" t="s">
        <v>319</v>
      </c>
    </row>
    <row r="176" spans="1:7" ht="24" customHeight="1" x14ac:dyDescent="0.3">
      <c r="A176" s="4">
        <v>173</v>
      </c>
      <c r="B176" s="3">
        <v>1607</v>
      </c>
      <c r="C176" s="3" t="s">
        <v>292</v>
      </c>
      <c r="D176" s="3" t="s">
        <v>293</v>
      </c>
      <c r="E176" s="3" t="s">
        <v>14</v>
      </c>
      <c r="F176" s="3" t="str">
        <f>"Α01248893"</f>
        <v>Α01248893</v>
      </c>
      <c r="G176" s="3" t="s">
        <v>319</v>
      </c>
    </row>
    <row r="177" spans="1:7" ht="24" customHeight="1" x14ac:dyDescent="0.3">
      <c r="A177" s="4">
        <v>174</v>
      </c>
      <c r="B177" s="3">
        <v>450</v>
      </c>
      <c r="C177" s="3" t="s">
        <v>294</v>
      </c>
      <c r="D177" s="3" t="s">
        <v>244</v>
      </c>
      <c r="E177" s="3" t="s">
        <v>262</v>
      </c>
      <c r="F177" s="3" t="str">
        <f>"ΑΙ893641"</f>
        <v>ΑΙ893641</v>
      </c>
      <c r="G177" s="3" t="s">
        <v>319</v>
      </c>
    </row>
    <row r="178" spans="1:7" ht="24" customHeight="1" x14ac:dyDescent="0.3">
      <c r="A178" s="4">
        <v>175</v>
      </c>
      <c r="B178" s="3">
        <v>920</v>
      </c>
      <c r="C178" s="3" t="s">
        <v>295</v>
      </c>
      <c r="D178" s="3" t="s">
        <v>296</v>
      </c>
      <c r="E178" s="3" t="s">
        <v>58</v>
      </c>
      <c r="F178" s="3" t="str">
        <f>"Α01388396"</f>
        <v>Α01388396</v>
      </c>
      <c r="G178" s="3" t="s">
        <v>319</v>
      </c>
    </row>
    <row r="179" spans="1:7" ht="24" customHeight="1" x14ac:dyDescent="0.3">
      <c r="A179" s="4">
        <v>176</v>
      </c>
      <c r="B179" s="3">
        <v>1327</v>
      </c>
      <c r="C179" s="3" t="s">
        <v>297</v>
      </c>
      <c r="D179" s="3" t="s">
        <v>15</v>
      </c>
      <c r="E179" s="3" t="s">
        <v>60</v>
      </c>
      <c r="F179" s="3" t="str">
        <f>"Α00728218"</f>
        <v>Α00728218</v>
      </c>
      <c r="G179" s="3" t="s">
        <v>319</v>
      </c>
    </row>
    <row r="180" spans="1:7" ht="24" customHeight="1" x14ac:dyDescent="0.3">
      <c r="A180" s="4">
        <v>177</v>
      </c>
      <c r="B180" s="3">
        <v>1044</v>
      </c>
      <c r="C180" s="3" t="s">
        <v>298</v>
      </c>
      <c r="D180" s="3" t="s">
        <v>5</v>
      </c>
      <c r="E180" s="3" t="s">
        <v>14</v>
      </c>
      <c r="F180" s="3" t="str">
        <f>"ΑΙ949389"</f>
        <v>ΑΙ949389</v>
      </c>
      <c r="G180" s="3" t="s">
        <v>319</v>
      </c>
    </row>
    <row r="181" spans="1:7" ht="24" customHeight="1" x14ac:dyDescent="0.3">
      <c r="A181" s="4">
        <v>178</v>
      </c>
      <c r="B181" s="3">
        <v>1177</v>
      </c>
      <c r="C181" s="3" t="s">
        <v>299</v>
      </c>
      <c r="D181" s="3" t="s">
        <v>88</v>
      </c>
      <c r="E181" s="3" t="s">
        <v>9</v>
      </c>
      <c r="F181" s="3" t="str">
        <f>"ΑΤ4885106"</f>
        <v>ΑΤ4885106</v>
      </c>
      <c r="G181" s="3" t="s">
        <v>319</v>
      </c>
    </row>
    <row r="182" spans="1:7" ht="24" customHeight="1" x14ac:dyDescent="0.3">
      <c r="A182" s="4">
        <v>179</v>
      </c>
      <c r="B182" s="3">
        <v>821</v>
      </c>
      <c r="C182" s="3" t="s">
        <v>300</v>
      </c>
      <c r="D182" s="3" t="s">
        <v>23</v>
      </c>
      <c r="E182" s="3" t="s">
        <v>262</v>
      </c>
      <c r="F182" s="3" t="str">
        <f>"1073381"</f>
        <v>1073381</v>
      </c>
      <c r="G182" s="3" t="s">
        <v>319</v>
      </c>
    </row>
    <row r="183" spans="1:7" ht="24" customHeight="1" x14ac:dyDescent="0.3">
      <c r="A183" s="4">
        <v>180</v>
      </c>
      <c r="B183" s="3">
        <v>34</v>
      </c>
      <c r="C183" s="3" t="s">
        <v>301</v>
      </c>
      <c r="D183" s="3" t="s">
        <v>15</v>
      </c>
      <c r="E183" s="3" t="s">
        <v>47</v>
      </c>
      <c r="F183" s="3" t="str">
        <f>"ΑΡ106799"</f>
        <v>ΑΡ106799</v>
      </c>
      <c r="G183" s="3" t="s">
        <v>319</v>
      </c>
    </row>
    <row r="184" spans="1:7" ht="24" customHeight="1" x14ac:dyDescent="0.3">
      <c r="A184" s="4">
        <v>181</v>
      </c>
      <c r="B184" s="3">
        <v>547</v>
      </c>
      <c r="C184" s="3" t="s">
        <v>302</v>
      </c>
      <c r="D184" s="3" t="s">
        <v>14</v>
      </c>
      <c r="E184" s="3" t="s">
        <v>303</v>
      </c>
      <c r="F184" s="3" t="str">
        <f>"AY6649222"</f>
        <v>AY6649222</v>
      </c>
      <c r="G184" s="3" t="s">
        <v>319</v>
      </c>
    </row>
    <row r="185" spans="1:7" ht="24" customHeight="1" x14ac:dyDescent="0.3">
      <c r="A185" s="4">
        <v>182</v>
      </c>
      <c r="B185" s="3">
        <v>780</v>
      </c>
      <c r="C185" s="3" t="s">
        <v>304</v>
      </c>
      <c r="D185" s="3" t="s">
        <v>305</v>
      </c>
      <c r="E185" s="3" t="s">
        <v>306</v>
      </c>
      <c r="F185" s="3" t="str">
        <f>"Α01197378"</f>
        <v>Α01197378</v>
      </c>
      <c r="G185" s="3" t="s">
        <v>319</v>
      </c>
    </row>
    <row r="186" spans="1:7" ht="24" customHeight="1" x14ac:dyDescent="0.3">
      <c r="A186" s="4">
        <v>183</v>
      </c>
      <c r="B186" s="3">
        <v>785</v>
      </c>
      <c r="C186" s="3" t="s">
        <v>307</v>
      </c>
      <c r="D186" s="3" t="s">
        <v>65</v>
      </c>
      <c r="E186" s="3" t="s">
        <v>306</v>
      </c>
      <c r="F186" s="3" t="str">
        <f>"ΑΗ976385"</f>
        <v>ΑΗ976385</v>
      </c>
      <c r="G186" s="3" t="s">
        <v>319</v>
      </c>
    </row>
    <row r="187" spans="1:7" ht="24" customHeight="1" x14ac:dyDescent="0.3">
      <c r="A187" s="4">
        <v>184</v>
      </c>
      <c r="B187" s="3">
        <v>1579</v>
      </c>
      <c r="C187" s="3" t="s">
        <v>308</v>
      </c>
      <c r="D187" s="3" t="s">
        <v>9</v>
      </c>
      <c r="E187" s="3" t="s">
        <v>60</v>
      </c>
      <c r="F187" s="3" t="str">
        <f>"ΑΟ956881"</f>
        <v>ΑΟ956881</v>
      </c>
      <c r="G187" s="3" t="s">
        <v>319</v>
      </c>
    </row>
    <row r="188" spans="1:7" ht="24" customHeight="1" x14ac:dyDescent="0.3">
      <c r="A188" s="4">
        <v>185</v>
      </c>
      <c r="B188" s="3">
        <v>548</v>
      </c>
      <c r="C188" s="3" t="s">
        <v>309</v>
      </c>
      <c r="D188" s="3" t="s">
        <v>60</v>
      </c>
      <c r="E188" s="3" t="s">
        <v>54</v>
      </c>
      <c r="F188" s="3" t="str">
        <f>"ΑΗ440653"</f>
        <v>ΑΗ440653</v>
      </c>
      <c r="G188" s="3" t="s">
        <v>319</v>
      </c>
    </row>
    <row r="189" spans="1:7" ht="24" customHeight="1" x14ac:dyDescent="0.3">
      <c r="A189" s="4">
        <v>186</v>
      </c>
      <c r="B189" s="3">
        <v>1318</v>
      </c>
      <c r="C189" s="3" t="s">
        <v>310</v>
      </c>
      <c r="D189" s="3" t="s">
        <v>47</v>
      </c>
      <c r="E189" s="3" t="s">
        <v>15</v>
      </c>
      <c r="F189" s="3" t="str">
        <f>"ΑΡ681698"</f>
        <v>ΑΡ681698</v>
      </c>
      <c r="G189" s="3" t="s">
        <v>319</v>
      </c>
    </row>
    <row r="190" spans="1:7" ht="24" customHeight="1" thickBot="1" x14ac:dyDescent="0.35">
      <c r="A190" s="6">
        <v>187</v>
      </c>
      <c r="B190" s="7">
        <v>866</v>
      </c>
      <c r="C190" s="7" t="s">
        <v>311</v>
      </c>
      <c r="D190" s="7" t="s">
        <v>15</v>
      </c>
      <c r="E190" s="7" t="s">
        <v>47</v>
      </c>
      <c r="F190" s="7" t="str">
        <f>"ΑΡ551724"</f>
        <v>ΑΡ551724</v>
      </c>
      <c r="G190" s="7" t="s">
        <v>319</v>
      </c>
    </row>
    <row r="191" spans="1:7" ht="16.2" thickTop="1" x14ac:dyDescent="0.3"/>
  </sheetData>
  <mergeCells count="2">
    <mergeCell ref="A1:G1"/>
    <mergeCell ref="A2:G2"/>
  </mergeCells>
  <pageMargins left="0.31496062992125984" right="0.31496062992125984" top="0.55118110236220474" bottom="0.35433070866141736" header="0.31496062992125984" footer="0.31496062992125984"/>
  <pageSetup paperSize="9" scale="63" orientation="landscape" r:id="rId1"/>
  <headerFooter>
    <oddFooter>&amp;C&amp;P</oddFooter>
  </headerFooter>
  <rowBreaks count="6" manualBreakCount="6">
    <brk id="25" max="11" man="1"/>
    <brk id="54" max="11" man="1"/>
    <brk id="83" max="11" man="1"/>
    <brk id="113" max="11" man="1"/>
    <brk id="142" max="11" man="1"/>
    <brk id="171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ΕΠΙΤΥΧΟΝΤΕΣ</vt:lpstr>
      <vt:lpstr>ΕΠΙΤΥΧΟΝΤΕΣ!Print_Area</vt:lpstr>
      <vt:lpstr>ΕΠΙΤΥΧΟΝΤΕΣ!Print_Titles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Dede Sofia</dc:creator>
  <cp:lastModifiedBy>B_Selection_Usr</cp:lastModifiedBy>
  <cp:lastPrinted>2025-06-27T15:00:31Z</cp:lastPrinted>
  <dcterms:created xsi:type="dcterms:W3CDTF">2025-06-03T08:26:38Z</dcterms:created>
  <dcterms:modified xsi:type="dcterms:W3CDTF">2025-07-03T06:23:02Z</dcterms:modified>
</cp:coreProperties>
</file>