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2Γ_2024_ΠΕ_ΔΙΟΡΙΣΤΕΟΙ" sheetId="1" r:id="rId1"/>
  </sheets>
  <calcPr calcId="124519" fullCalcOnLoad="1"/>
</workbook>
</file>

<file path=xl/sharedStrings.xml><?xml version="1.0" encoding="utf-8"?>
<sst xmlns="http://schemas.openxmlformats.org/spreadsheetml/2006/main" count="1028" uniqueCount="509">
  <si>
    <t>ΠΛΗΡΩΣΗ ΘΕΣΕΩΝ ΓΡΑΠΤΟΥ ΔΙΑΓΩΝΙΣΜΟΥ  ΠΡΟΚΗΡΥΞΗ : 2Γ_2024</t>
  </si>
  <si>
    <t>ΠΙΝΑΚΑΣ ΔΙΟΡΙΣΤΕΩΝ</t>
  </si>
  <si>
    <t>ΚΑΤΗΓΟΡΙΑ ΕΚΠΑΙΔΕΥΣΗΣ : ΠΑΝΕΠΙΣΤΗΜΙΑΚΗΣ ΕΚΠΑΙΔΕΥΣΗΣ</t>
  </si>
  <si>
    <t>Α/Α</t>
  </si>
  <si>
    <t>Α.Μ. ΑΙΤΗΣΗΣ</t>
  </si>
  <si>
    <t>ΕΠΩΝΥΜΟ</t>
  </si>
  <si>
    <t>ΟΝΟΜΑ</t>
  </si>
  <si>
    <t>ΠΑΤΡΩΝΥΜΟ</t>
  </si>
  <si>
    <t>Α.Δ.Τ.</t>
  </si>
  <si>
    <t>ΦΟΡΕΑΣ</t>
  </si>
  <si>
    <t>ΚΛΑΔΟΣ/ΕΙΔΙΚΟΤΗΤΑ</t>
  </si>
  <si>
    <t>ΚΩΔΙΚΟΣ ΘΕΣΗΣ</t>
  </si>
  <si>
    <t>ΤΥΠΟΣ ΠΙΝΑΚΑ</t>
  </si>
  <si>
    <t>ΕΝΤΟΠΙΟΤΗΤΑ</t>
  </si>
  <si>
    <t>ΒΑΘΜΟΛΟΓΙΑ</t>
  </si>
  <si>
    <t>1</t>
  </si>
  <si>
    <t>135</t>
  </si>
  <si>
    <t>ΑΓΑΠΑΚΗΣ</t>
  </si>
  <si>
    <t>ΤΙΤΟΣ</t>
  </si>
  <si>
    <t>ΜΙΧΑΗΛ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</si>
  <si>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Δ18Γ ΤΜΗΜΑ ΕΝΑΕΡΙΑΣ ΚΥΚΛΟΦΟΡΙΑΣ ΑΕΡΟΛΙΜΕΝΑ ΗΡΑΚΛΕΙΟΥ</t>
  </si>
  <si>
    <t>ΠΕ ΕΛΕΓΚΤΩΝ ΕΝΑΕΡΙΑΣ ΚΥΚΛΟΦΟΡΙΑΣ ΕΙΔ. ΠΕ ΕΛΕΓΚΤΩΝ ΕΝΑΕΡΙΑΣ ΚΥΚΛΟΦΟΡΙΑΣ</t>
  </si>
  <si>
    <t>203</t>
  </si>
  <si>
    <t>ΒΠ</t>
  </si>
  <si>
    <t>6</t>
  </si>
  <si>
    <t>119,04</t>
  </si>
  <si>
    <t>2</t>
  </si>
  <si>
    <t>175</t>
  </si>
  <si>
    <t>ΑΛΕΒΙΖΟΠΟΥΛΟΥ</t>
  </si>
  <si>
    <t>ΔΙΟΝΥΣΙΑ</t>
  </si>
  <si>
    <t>ΚΩΝΣΤΑΝΤΙΝΟΣ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</si>
  <si>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 ΤΜΗΜΑ ΕΝΑΕΡΙΑΣ ΚΥΚΛΟΦΟΡΙΑΣ ΑΕΡΟΛΙΜΕΝΑ ΚΕΦΑΛΛΗΝΙΑΣ</t>
  </si>
  <si>
    <t>208</t>
  </si>
  <si>
    <t>104,7</t>
  </si>
  <si>
    <t>3</t>
  </si>
  <si>
    <t>1326</t>
  </si>
  <si>
    <t>ΑΝΔΡΙΩΤΗΣ</t>
  </si>
  <si>
    <t>ΓΕΩΡΓΙΟΣ</t>
  </si>
  <si>
    <t>ΙΩΑΝΝΗΣ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</si>
  <si>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Δ18Ε ΤΜΗΜΑ ΕΝΑΕΡΙΑΣ ΚΥΚΛΟΦΟΡΙΑΣ ΑΕΡΟΛΙΜΕΝΑ ΚΕΡΚΥΡΑΣ</t>
  </si>
  <si>
    <t>207</t>
  </si>
  <si>
    <t>110,7</t>
  </si>
  <si>
    <t>4</t>
  </si>
  <si>
    <t>67</t>
  </si>
  <si>
    <t>ΑΝΔΡΟΝΟΠΟΥΛΟΥ</t>
  </si>
  <si>
    <t>ΣΟΦΙΑ</t>
  </si>
  <si>
    <t>ΣΠΥΡΙΔΩΝ</t>
  </si>
  <si>
    <t>ΓΕΝΙΚΗ Δ/ΝΣΗ ΦΟΡΕΑ ΠΑΡΟΧΗΣ ΥΠΗΡΕΣΙΩΝ ΑΕΡΟΝΑΥΤΙΛΙΑΣ (ΓΔΦΠΥΑΝ) – ΚΕΝΤΡΟ ΕΛΕΓΧΟΥ ΠΕΡΙΟΧΗΣ ΑΘΗΝΩΝ ΜΑΚΕΔΟΝΙΑΣ /Α1 (ΚΕΠΑΘΜ/Α1) ή ΔΙΕΥΘΥΝΣΗ ΕΝΑΕΡΙΑΣ ΚΥΚΛΟΦΟΡΙΑΣ ΔΙΕΘΝΟΥΣ ΑΕΡΟΛΙΜΕΝΑ ΑΘΗΝΩΝ (ΔΑΑ/ΕΚ)</t>
  </si>
  <si>
    <t>213</t>
  </si>
  <si>
    <t>72,78</t>
  </si>
  <si>
    <t>5</t>
  </si>
  <si>
    <t>169</t>
  </si>
  <si>
    <t>ΑΝΥΦΑΝΤΑΚΗΣ</t>
  </si>
  <si>
    <t>ΕΛΕΥΘΕΡΙΟΣ</t>
  </si>
  <si>
    <t>106,59</t>
  </si>
  <si>
    <t>1372</t>
  </si>
  <si>
    <t>ΒΑΓΓΕΛΗΣ</t>
  </si>
  <si>
    <t>ΒΑΣΙΛΕΙΟΣ ΠΑΡΑΣΚΕΥΑΣ</t>
  </si>
  <si>
    <t>ΕΥΑΓΓΕΛΟΣ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</si>
  <si>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Δ18ΙΔ ΤΜΗΜΑ ΕΝΑΕΡΙΑΣ ΚΥΚΛΟΦΟΡΙΑΣ ΑΕΡΟΛΙΜΕΝΩΝ ΙΩΑΝΝΙΝΩΝ, ΧΙΟΥ, ΜΥΚΟΝΟΥ, ΣΚΙΑΘΟΥ, ΣΑΝΤΟΡΙΝΗΣ/ ΑΕΡΟΛΙΜΕΝΑΣ ΙΩΑΝΝΙΝΩΝ</t>
  </si>
  <si>
    <t>205</t>
  </si>
  <si>
    <t>7</t>
  </si>
  <si>
    <t>91,32</t>
  </si>
  <si>
    <t>588</t>
  </si>
  <si>
    <t>ΒΛΑΧΟΝΑΤΣΙΟΣ</t>
  </si>
  <si>
    <t>ΑΧΙΛΛΕΥΣ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</si>
  <si>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Δ18ΙΔ ΤΜΗΜΑ ΕΝΑΕΡΙΑΣ ΚΥΚΛΟΦΟΡΙΑΣ ΑΕΡΟΛΙΜΕΝΩΝ ΙΩΑΝΝΙΝΩΝ, ΧΙΟΥ, ΜΥΚΟΝΟΥ, ΣΚΙΑΘΟΥ, ΣΑΝΤΟΡΙΝΗΣ/ ΑΕΡΟΛΙΜΕΝΑΣ ΣΑΝΤΟΡΙΝΗΣ</t>
  </si>
  <si>
    <t>204</t>
  </si>
  <si>
    <t>66,58</t>
  </si>
  <si>
    <t>8</t>
  </si>
  <si>
    <t>1635</t>
  </si>
  <si>
    <t>ΓΙΑΜΑΛΗΣ</t>
  </si>
  <si>
    <t>ΧΡΗΣΤΟΣ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</si>
  <si>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Δ18Ζ ΤΜΗΜΑ ΕΝΑΕΡΙΑΣ ΚΥΚΛΟΦΟΡΙΑΣ ΑΕΡΟΛΙΜΕΝΑ ΜΥΤΙΛΗΝΗΣ</t>
  </si>
  <si>
    <t>210</t>
  </si>
  <si>
    <t>115,91</t>
  </si>
  <si>
    <t>9</t>
  </si>
  <si>
    <t>1373</t>
  </si>
  <si>
    <t>ΓΙΑΝΝΑΚΟΠΟΥΛΟΣ</t>
  </si>
  <si>
    <t>ΝΙΚΟΛΑΟΣ</t>
  </si>
  <si>
    <t>84,01</t>
  </si>
  <si>
    <t>10</t>
  </si>
  <si>
    <t>39</t>
  </si>
  <si>
    <t>ΓΙΑΝΝΗ</t>
  </si>
  <si>
    <t>ΜΑΡΙΝΑ ΓΕΩΡΓΙΑ</t>
  </si>
  <si>
    <t>66,45</t>
  </si>
  <si>
    <t>11</t>
  </si>
  <si>
    <t>1293</t>
  </si>
  <si>
    <t>ΓΙΑΝΝΟΥΛΟΠΟΥΛΟΥ</t>
  </si>
  <si>
    <t>ΚΩΝΣΤΑΝΤΙΝΑ ΣΤΥΛΙΑΝΗ</t>
  </si>
  <si>
    <t>73,11</t>
  </si>
  <si>
    <t>12</t>
  </si>
  <si>
    <t>639</t>
  </si>
  <si>
    <t>ΓΚΟΤΣΗ</t>
  </si>
  <si>
    <t>ΠΟΛΥΤΙΜΗ ΑΝΝΑ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</si>
  <si>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Δ18ΙΑ ΤΜΗΜΑ ΕΝΑΕΡΙΑΣ ΚΥΚΛΟΦΟΡΙΑΣ ΑΕΡΟΛΙΜΕΝΑ ΖΑΚΥΝΘΟΥ</t>
  </si>
  <si>
    <t>202</t>
  </si>
  <si>
    <t>64,08</t>
  </si>
  <si>
    <t>13</t>
  </si>
  <si>
    <t>104</t>
  </si>
  <si>
    <t>ΔΑΛΛΑΣ</t>
  </si>
  <si>
    <t>ΧΑΡΙΣΙΟΣ</t>
  </si>
  <si>
    <t>110,48</t>
  </si>
  <si>
    <t>14</t>
  </si>
  <si>
    <t>137</t>
  </si>
  <si>
    <t>ΔΑΝΑ</t>
  </si>
  <si>
    <t>ΔΑΝΑΗ</t>
  </si>
  <si>
    <t>ΕΛΕΥΘΕΡΙΟΣ ΔΑΝΤΗΣ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</si>
  <si>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Δ18Δ ΤΜΗΜΑ ΕΝΑΕΡΙΑΣ ΚΥΚΛΟΦΟΡΙΑΣ ΑΕΡΟΛΙΜΕΝΑ ΡΟΔΟΥ</t>
  </si>
  <si>
    <t>215</t>
  </si>
  <si>
    <t>115,86</t>
  </si>
  <si>
    <t>15</t>
  </si>
  <si>
    <t>364</t>
  </si>
  <si>
    <t>ΔΕΣΤΟΥΝΗ</t>
  </si>
  <si>
    <t>ΣΠΥΡΙΔΟΥΛΑ</t>
  </si>
  <si>
    <t>ΑΠΟΣΤΟΛΟΣ</t>
  </si>
  <si>
    <t>85,46</t>
  </si>
  <si>
    <t>16</t>
  </si>
  <si>
    <t>822</t>
  </si>
  <si>
    <t>ΔΙΑΒΟΛΗ</t>
  </si>
  <si>
    <t>ΙΩΑΝΝΑ</t>
  </si>
  <si>
    <t>ΕΥΘΥΜΙΟΣ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</si>
  <si>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Δ18ΙΒ ΤΜΗΜΑ ΕΝΑΕΡΙΑΣ ΚΥΚΛΟΦΟΡΙΑΣ ΑΕΡΟΛΙΜΕΝΑ ΣΑΜΟΥ</t>
  </si>
  <si>
    <t>216</t>
  </si>
  <si>
    <t>107,99</t>
  </si>
  <si>
    <t>17</t>
  </si>
  <si>
    <t>468</t>
  </si>
  <si>
    <t>ΔΙΔΑΣΚΑΛΟΥ</t>
  </si>
  <si>
    <t>ΑΘΑΝΑΣΙΟΣ</t>
  </si>
  <si>
    <t>ΗΛΙΑΣ</t>
  </si>
  <si>
    <t>77,78</t>
  </si>
  <si>
    <t>18</t>
  </si>
  <si>
    <t>707</t>
  </si>
  <si>
    <t>ΘΕΟΦΑΝΗΣ</t>
  </si>
  <si>
    <t>76,57</t>
  </si>
  <si>
    <t>19</t>
  </si>
  <si>
    <t>191</t>
  </si>
  <si>
    <t>ΔΟΒΡΙΔΟΥ</t>
  </si>
  <si>
    <t>ΑΝΝΑ</t>
  </si>
  <si>
    <t>75,23</t>
  </si>
  <si>
    <t>20</t>
  </si>
  <si>
    <t>1035</t>
  </si>
  <si>
    <t>ΕΜΜΑΝΟΥΗΛΙΔΗΣ</t>
  </si>
  <si>
    <t>ΣΤΕΡΓΙΟΣ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</si>
  <si>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Δ18ΙΓ ΤΜΗΜΑ ΕΝΑΕΡΙΑΣ ΚΥΚΛΟΦΟΡΙΑΣ ΑΕΡΟΛΙΜΕΝΑ ΚΑΒΑΛΑΣ</t>
  </si>
  <si>
    <t>206</t>
  </si>
  <si>
    <t>86,26</t>
  </si>
  <si>
    <t>21</t>
  </si>
  <si>
    <t>534</t>
  </si>
  <si>
    <t>ΕΥΑΓΓΕΛΑΚΟΣ</t>
  </si>
  <si>
    <t>ΒΑΣΙΛΕΙΟΣ</t>
  </si>
  <si>
    <t>ΕΜΜΑΝΟΥΗΛ</t>
  </si>
  <si>
    <t>75,81</t>
  </si>
  <si>
    <t>22</t>
  </si>
  <si>
    <t>1614</t>
  </si>
  <si>
    <t>ΖΟΡΜΠΑΣ</t>
  </si>
  <si>
    <t>80,12</t>
  </si>
  <si>
    <t>23</t>
  </si>
  <si>
    <t>54</t>
  </si>
  <si>
    <t>ΘΕΟΔΩΡΙΔΗΣ</t>
  </si>
  <si>
    <t>ΛΕΩΝΙΔΑΣ</t>
  </si>
  <si>
    <t>67,71</t>
  </si>
  <si>
    <t>24</t>
  </si>
  <si>
    <t>171</t>
  </si>
  <si>
    <t>ΚΑΛΟΦΩΛΙΑΣ</t>
  </si>
  <si>
    <t>ΔΗΜΗΤΡΙΟΣ</t>
  </si>
  <si>
    <t>ΕΥΓΕΝΙΟΣ</t>
  </si>
  <si>
    <t>89,89</t>
  </si>
  <si>
    <t>25</t>
  </si>
  <si>
    <t>682</t>
  </si>
  <si>
    <t>ΚΑΛΥΒΑΣ</t>
  </si>
  <si>
    <t>ΙΩΑΝΝΗΣ ΓΕΩΡΓΙΟΣ</t>
  </si>
  <si>
    <t>126,46</t>
  </si>
  <si>
    <t>26</t>
  </si>
  <si>
    <t>1082</t>
  </si>
  <si>
    <t>ΚΑΝΙΑΡΗΣ</t>
  </si>
  <si>
    <t>ΠΑΝΑΓΙΩΤΗΣ</t>
  </si>
  <si>
    <t>77,98</t>
  </si>
  <si>
    <t>27</t>
  </si>
  <si>
    <t>1108</t>
  </si>
  <si>
    <t>ΚΑΠΡΑΛΟΣ</t>
  </si>
  <si>
    <t>ΘΩΜΑΣ</t>
  </si>
  <si>
    <t>ΣΤΑΜΑΤΙΟΣ</t>
  </si>
  <si>
    <t>73,24</t>
  </si>
  <si>
    <t>28</t>
  </si>
  <si>
    <t>1313</t>
  </si>
  <si>
    <t>ΚΑΡΑΚΕΧΑΓΙΑΣ</t>
  </si>
  <si>
    <t>75,17</t>
  </si>
  <si>
    <t>29</t>
  </si>
  <si>
    <t>795</t>
  </si>
  <si>
    <t>ΚΑΡΑΦΥΛΛΙΔΟΥ</t>
  </si>
  <si>
    <t>ΣΤΥΛΙΑΝΗ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</si>
  <si>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Δ18ΣΤ ΤΜΗΜΑ ΕΝΑΕΡΙΑΣ ΚΥΚΛΟΦΟΡΙΑΣ ΑΕΡΟΛΙΜΕΝΑ ΑΛΕΞΑΝΔΡΟΥΠΟΛΕΩΣ</t>
  </si>
  <si>
    <t>201</t>
  </si>
  <si>
    <t>87,81</t>
  </si>
  <si>
    <t>30</t>
  </si>
  <si>
    <t>1368</t>
  </si>
  <si>
    <t>ΚΑΡΠΟΥΖΛΗ</t>
  </si>
  <si>
    <t>ΔΕΣΠΟΙΝΑ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</si>
  <si>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Δ18ΙΔ ΤΜΗΜΑ ΕΝΑΕΡΙΑΣ ΚΥΚΛΟΦΟΡΙΑΣ ΑΕΡΟΛΙΜΕΝΩΝ ΙΩΑΝΝΙΝΩΝ, ΧΙΟΥ, ΜΥΚΟΝΟΥ, ΣΚΙΑΘΟΥ, ΣΑΝΤΟΡΙΝΗΣ/ΑΕΡΟΛΙΜΕΝΑΣ ΣΚΙΑΘΟΥ</t>
  </si>
  <si>
    <t>217</t>
  </si>
  <si>
    <t>72,34</t>
  </si>
  <si>
    <t>31</t>
  </si>
  <si>
    <t>ΚΑΣΣΕΛΟΥΡΗΣ</t>
  </si>
  <si>
    <t>69,72</t>
  </si>
  <si>
    <t>32</t>
  </si>
  <si>
    <t>377</t>
  </si>
  <si>
    <t>ΚΑΥΚΙΑΣ</t>
  </si>
  <si>
    <t>121,18</t>
  </si>
  <si>
    <t>33</t>
  </si>
  <si>
    <t>900</t>
  </si>
  <si>
    <t>ΚΟΤΣΙΑΛΟΣ</t>
  </si>
  <si>
    <t>ΓΕΩΡΓΙΟΣ ΑΝΤΩΝΙΟΣ</t>
  </si>
  <si>
    <t>83,85</t>
  </si>
  <si>
    <t>34</t>
  </si>
  <si>
    <t>732</t>
  </si>
  <si>
    <t>ΚΟΥΓΙΟΥΛΗΣ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</si>
  <si>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Δ18ΙΔ ΤΜΗΜΑ ΕΝΑΕΡΙΑΣ ΚΥΚΛΟΦΟΡΙΑΣ ΑΕΡΟΛΙΜΕΝΩΝ ΙΩΑΝΝΙΝΩΝ, ΧΙΟΥ, ΜΥΚΟΝΟΥ, ΣΚΙΑΘΟΥ, ΣΑΝΤΟΡΙΝΗΣ/ ΑΕΡΟΛΙΜΕΝΑΣ ΜΥΚΟΝΟΥ</t>
  </si>
  <si>
    <t>212</t>
  </si>
  <si>
    <t>55,1</t>
  </si>
  <si>
    <t>35</t>
  </si>
  <si>
    <t>1488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</si>
  <si>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Δ18ΙΔ ΤΜΗΜΑ ΕΝΑΕΡΙΑΣ ΚΥΚΛΟΦΟΡΙΑΣ ΑΕΡΟΛΙΜΕΝΩΝ ΙΩΑΝΝΙΝΩΝ, ΧΙΟΥ, ΜΥΚΟΝΟΥ, ΣΚΙΑΘΟΥ, ΣΑΝΤΟΡΙΝΗΣ/ ΑΕΡΟΛΙΜΕΝΑΣ ΧΙΟΥ</t>
  </si>
  <si>
    <t>218</t>
  </si>
  <si>
    <t>118,57</t>
  </si>
  <si>
    <t>36</t>
  </si>
  <si>
    <t>572</t>
  </si>
  <si>
    <t>ΚΟΥΚΙΑΣ</t>
  </si>
  <si>
    <t>ΣΤΕΡΓΟΣ ΠΑΝΑΓΙΩΤΗΣ</t>
  </si>
  <si>
    <t>115,84</t>
  </si>
  <si>
    <t>37</t>
  </si>
  <si>
    <t>402</t>
  </si>
  <si>
    <t>ΚΟΥΣΗΣ</t>
  </si>
  <si>
    <t>ΚΟΣΜΑΣ</t>
  </si>
  <si>
    <t>66,9</t>
  </si>
  <si>
    <t>38</t>
  </si>
  <si>
    <t>562</t>
  </si>
  <si>
    <t>ΚΡΗΤΣΩΤΑΚΗΣ</t>
  </si>
  <si>
    <t>110,38</t>
  </si>
  <si>
    <t>843</t>
  </si>
  <si>
    <t>ΚΥΡΙΑΖΗ</t>
  </si>
  <si>
    <t>ΣΤΕΛΛΑ</t>
  </si>
  <si>
    <t>71,37</t>
  </si>
  <si>
    <t>40</t>
  </si>
  <si>
    <t>1675</t>
  </si>
  <si>
    <t>ΚΥΡΙΑΖΟΠΟΥΛΟΥ ΚΟΡΟΒΕΣΗ</t>
  </si>
  <si>
    <t>ΑΝΑΣΤΑΣΙΑ ΑΡΕΤΗ</t>
  </si>
  <si>
    <t>ΑΝΤΩΝΙΟΣ</t>
  </si>
  <si>
    <t>59,67</t>
  </si>
  <si>
    <t>41</t>
  </si>
  <si>
    <t>284</t>
  </si>
  <si>
    <t>ΚΩΣΤΟΥΛΑ</t>
  </si>
  <si>
    <t>ΠΑΡΑΣΚΕΥΗ</t>
  </si>
  <si>
    <t>104,87</t>
  </si>
  <si>
    <t>42</t>
  </si>
  <si>
    <t>ΛΑΓΑΝΗ</t>
  </si>
  <si>
    <t>ΑΣΠΑΣΙΑ</t>
  </si>
  <si>
    <t>74,39</t>
  </si>
  <si>
    <t>43</t>
  </si>
  <si>
    <t>1152</t>
  </si>
  <si>
    <t>ΛΙΤΖΕΡΙΝΟΣ</t>
  </si>
  <si>
    <t>ΑΣΤΕΡΙΟΣ</t>
  </si>
  <si>
    <t>60,32</t>
  </si>
  <si>
    <t>44</t>
  </si>
  <si>
    <t>144</t>
  </si>
  <si>
    <t>ΜΑΛΑΤΕΣΤΑ</t>
  </si>
  <si>
    <t>ΡΑΦΑΗΛΙΑ</t>
  </si>
  <si>
    <t>105,34</t>
  </si>
  <si>
    <t>45</t>
  </si>
  <si>
    <t>1001</t>
  </si>
  <si>
    <t>ΜΑΝΙΩΤΗΣ</t>
  </si>
  <si>
    <t>ΔΙΟΝΥΣΙΟΣ</t>
  </si>
  <si>
    <t>ΦΙΛΙΠΠΟΣ</t>
  </si>
  <si>
    <t>76,39</t>
  </si>
  <si>
    <t>46</t>
  </si>
  <si>
    <t>280</t>
  </si>
  <si>
    <t>ΜΑΝΩΛΑΚΗ</t>
  </si>
  <si>
    <t>122,02</t>
  </si>
  <si>
    <t>47</t>
  </si>
  <si>
    <t>794</t>
  </si>
  <si>
    <t>ΜΑΣΤΡΑΝΤΩΝΑΚΗΣ</t>
  </si>
  <si>
    <t>80,85</t>
  </si>
  <si>
    <t>48</t>
  </si>
  <si>
    <t>541</t>
  </si>
  <si>
    <t>ΜΗΤΡΑΚΑΣ</t>
  </si>
  <si>
    <t>83,1</t>
  </si>
  <si>
    <t>49</t>
  </si>
  <si>
    <t>1041</t>
  </si>
  <si>
    <t>ΜΗΤΣΙΟΥ</t>
  </si>
  <si>
    <t>ΗΛΙΑΝΑ</t>
  </si>
  <si>
    <t>78,51</t>
  </si>
  <si>
    <t>50</t>
  </si>
  <si>
    <t>552</t>
  </si>
  <si>
    <t>ΜΙΧΑΗΛΙΔΗΣ</t>
  </si>
  <si>
    <t>ΕΥΣΤΡΑΤΙΟΣ</t>
  </si>
  <si>
    <t>62,62</t>
  </si>
  <si>
    <t>51</t>
  </si>
  <si>
    <t>ΜΙΧΕΛΑΚΗΣ</t>
  </si>
  <si>
    <t>121,39</t>
  </si>
  <si>
    <t>52</t>
  </si>
  <si>
    <t>301</t>
  </si>
  <si>
    <t>ΜΠΑΖΔΑΝΗΣ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</si>
  <si>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Δ18Θ ΤΜΗΜΑ ΕΝΑΕΡΙΑΣ ΚΥΚΛΟΦΟΡΙΑΣ ΑΕΡΟΛΙΜΕΝΑ ΚΩ</t>
  </si>
  <si>
    <t>209</t>
  </si>
  <si>
    <t>68,92</t>
  </si>
  <si>
    <t>53</t>
  </si>
  <si>
    <t>817</t>
  </si>
  <si>
    <t>ΜΠΟΥΡΙΚΑΣ</t>
  </si>
  <si>
    <t>72,64</t>
  </si>
  <si>
    <t>797</t>
  </si>
  <si>
    <t>ΜΥΛΩΝΑΣ</t>
  </si>
  <si>
    <t>106,35</t>
  </si>
  <si>
    <t>55</t>
  </si>
  <si>
    <t>1103</t>
  </si>
  <si>
    <t>101,31</t>
  </si>
  <si>
    <t>56</t>
  </si>
  <si>
    <t>1051</t>
  </si>
  <si>
    <t>ΝΑΚΚΑ</t>
  </si>
  <si>
    <t>ΤΣΑΜΠΙΚΑ</t>
  </si>
  <si>
    <t>106,86</t>
  </si>
  <si>
    <t>57</t>
  </si>
  <si>
    <t>399</t>
  </si>
  <si>
    <t>ΝΙΚΟΛΑΚΟΠΟΥΛΟΣ</t>
  </si>
  <si>
    <t>75,05</t>
  </si>
  <si>
    <t>58</t>
  </si>
  <si>
    <t>1359</t>
  </si>
  <si>
    <t>ΠΑΝΤΑΖΑΤΟΣ</t>
  </si>
  <si>
    <t>ΑΝΑΣΤΑΣΙΟΣ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</si>
  <si>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Δ18Η ΤΜΗΜΑ ΕΝΑΕΡΙΑΣ ΚΥΚΛΟΦΟΡΙΑΣ ΑΕΡΟΛΙΜΕΝΑ ΛΗΜΝΟΥ</t>
  </si>
  <si>
    <t>211</t>
  </si>
  <si>
    <t>98,39</t>
  </si>
  <si>
    <t>59</t>
  </si>
  <si>
    <t>928</t>
  </si>
  <si>
    <t>ΠΑΠΠΑΣ</t>
  </si>
  <si>
    <t>ΛΑΖΑΡΟΣ</t>
  </si>
  <si>
    <t>105,61</t>
  </si>
  <si>
    <t>60</t>
  </si>
  <si>
    <t>255</t>
  </si>
  <si>
    <t>ΠΑΝΑΓΙΩΤΗΣ ΕΛΕΥΘΕΡΙΟ</t>
  </si>
  <si>
    <t>73,98</t>
  </si>
  <si>
    <t>61</t>
  </si>
  <si>
    <t>482</t>
  </si>
  <si>
    <t>ΠΑΤΕΣΤΟΣ</t>
  </si>
  <si>
    <t>ΣΤΑΥΡΟΣ</t>
  </si>
  <si>
    <t>70,42</t>
  </si>
  <si>
    <t>62</t>
  </si>
  <si>
    <t>1484</t>
  </si>
  <si>
    <t>ΠΑΤΡΑΣ</t>
  </si>
  <si>
    <t>116,2</t>
  </si>
  <si>
    <t>63</t>
  </si>
  <si>
    <t>244</t>
  </si>
  <si>
    <t>ΠΑΤΣΑΛΟΣ</t>
  </si>
  <si>
    <t>ΑΝΔΡΕΑΣ</t>
  </si>
  <si>
    <t>81,21</t>
  </si>
  <si>
    <t>64</t>
  </si>
  <si>
    <t>676</t>
  </si>
  <si>
    <t>ΠΑΥΛΙΤΣΑΣ</t>
  </si>
  <si>
    <t>ΧΑΡΑΛΑΜΠΗΣ</t>
  </si>
  <si>
    <t>66,47</t>
  </si>
  <si>
    <t>65</t>
  </si>
  <si>
    <t>ΠΕΤΡΟΧΕΙΛΟΣ</t>
  </si>
  <si>
    <t>ΑΛΚΙΒΙΑΔΗΣ</t>
  </si>
  <si>
    <t>ΣΩΤΗΡΙΟΣ</t>
  </si>
  <si>
    <t>70,44</t>
  </si>
  <si>
    <t>66</t>
  </si>
  <si>
    <t>1625</t>
  </si>
  <si>
    <t>ΠΡΕΚΑΣ</t>
  </si>
  <si>
    <t>ΣΤΕΦΑΝΟΣ</t>
  </si>
  <si>
    <t>102,34</t>
  </si>
  <si>
    <t>ΠΡΙΜΕΤΗΣ</t>
  </si>
  <si>
    <t>76,88</t>
  </si>
  <si>
    <t>68</t>
  </si>
  <si>
    <t>176</t>
  </si>
  <si>
    <t>ΠΡΟΚΟΣ</t>
  </si>
  <si>
    <t>76,33</t>
  </si>
  <si>
    <t>69</t>
  </si>
  <si>
    <t>602</t>
  </si>
  <si>
    <t>ΠΡΩΙΜΑΚΗΣ</t>
  </si>
  <si>
    <t>115,82</t>
  </si>
  <si>
    <t>70</t>
  </si>
  <si>
    <t>198</t>
  </si>
  <si>
    <t>ΣΑΒΒΙΔΟΥ</t>
  </si>
  <si>
    <t>ΕΛΕΝΗ</t>
  </si>
  <si>
    <t>112,33</t>
  </si>
  <si>
    <t>71</t>
  </si>
  <si>
    <t>ΣΑΛΟΥΣΤΡΟΣ</t>
  </si>
  <si>
    <t>118,68</t>
  </si>
  <si>
    <t>72</t>
  </si>
  <si>
    <t>465</t>
  </si>
  <si>
    <t>ΣΑΡΑΝΤΙΔΗΣ</t>
  </si>
  <si>
    <t>ΛΥΚΟΥΡΓΟΣ</t>
  </si>
  <si>
    <t>78,16</t>
  </si>
  <si>
    <t>73</t>
  </si>
  <si>
    <t>86</t>
  </si>
  <si>
    <t>ΣΑΡΔΕΛΛΑΣ</t>
  </si>
  <si>
    <t>ΧΑΡΑΛΑΜΠΟΣ</t>
  </si>
  <si>
    <t>84,38</t>
  </si>
  <si>
    <t>74</t>
  </si>
  <si>
    <t>661</t>
  </si>
  <si>
    <t>ΣΑΡΡΗΣ</t>
  </si>
  <si>
    <t>77,1</t>
  </si>
  <si>
    <t>75</t>
  </si>
  <si>
    <t>291</t>
  </si>
  <si>
    <t>ΣΕΒΑΣΤΙΑΝΟΣ</t>
  </si>
  <si>
    <t>ΝΕΟΦΥΤΟΣ</t>
  </si>
  <si>
    <t>104,78</t>
  </si>
  <si>
    <t>76</t>
  </si>
  <si>
    <t>390</t>
  </si>
  <si>
    <t>ΣΚΟΥΜΠΟΥΡΔΗ</t>
  </si>
  <si>
    <t>ΑΙΚΑΤΕΡΙΝΗ</t>
  </si>
  <si>
    <t>107,43</t>
  </si>
  <si>
    <t>77</t>
  </si>
  <si>
    <t>714</t>
  </si>
  <si>
    <t>ΣΚΟΥΡΑΔΑΚΗ</t>
  </si>
  <si>
    <t>ΕΥΑΓΓΕΛΙΑ</t>
  </si>
  <si>
    <t>106,33</t>
  </si>
  <si>
    <t>78</t>
  </si>
  <si>
    <t>345</t>
  </si>
  <si>
    <t>ΣΟΦΙΚΙΤΗΣ</t>
  </si>
  <si>
    <t>ΧΡΙΣΤΟΔΟΥΛΟΣ</t>
  </si>
  <si>
    <t>70,66</t>
  </si>
  <si>
    <t>79</t>
  </si>
  <si>
    <t>378</t>
  </si>
  <si>
    <t>ΣΤΑΡΑΚΗΣ</t>
  </si>
  <si>
    <t>81,65</t>
  </si>
  <si>
    <t>80</t>
  </si>
  <si>
    <t>1601</t>
  </si>
  <si>
    <t>ΣΤΑΥΡΑΚΑΚΗ</t>
  </si>
  <si>
    <t>ΗΛΙΑΝΑ ΚΥΡΙΑΚΗ</t>
  </si>
  <si>
    <t>77,5</t>
  </si>
  <si>
    <t>81</t>
  </si>
  <si>
    <t>370</t>
  </si>
  <si>
    <t>ΣΤΕΦΑ</t>
  </si>
  <si>
    <t>ΠΗΝΕΛΟΠΗ ΜΑΡΙΑ</t>
  </si>
  <si>
    <t>ΜΕΛΕΤΙΟΣ</t>
  </si>
  <si>
    <t>76,72</t>
  </si>
  <si>
    <t>82</t>
  </si>
  <si>
    <t>1533</t>
  </si>
  <si>
    <t>ΣΤΡΑΤΑΚΟΣ</t>
  </si>
  <si>
    <t>ΕΥΣΤΑΘΙΟΣ</t>
  </si>
  <si>
    <t>71,74</t>
  </si>
  <si>
    <t>83</t>
  </si>
  <si>
    <t>97</t>
  </si>
  <si>
    <t>ΣΥΡΙΟΠΟΥΛΟΣ</t>
  </si>
  <si>
    <t>ΔΗΜΟΣΘΕΝΗΣ</t>
  </si>
  <si>
    <t>76,9</t>
  </si>
  <si>
    <t>84</t>
  </si>
  <si>
    <t>491</t>
  </si>
  <si>
    <t>ΣΦΑΚΙΑΝΑΚΗ</t>
  </si>
  <si>
    <t>ΕΛΕΥΘΕΡΙΑ ΜΑΡΙΑ</t>
  </si>
  <si>
    <t>106,37</t>
  </si>
  <si>
    <t>85</t>
  </si>
  <si>
    <t>ΤΖΙΜΠΙΜΠΑΚΗ</t>
  </si>
  <si>
    <t>107,27</t>
  </si>
  <si>
    <t>1181</t>
  </si>
  <si>
    <t>ΤΣΙΜΠΙΝΟΣ</t>
  </si>
  <si>
    <t>53,42</t>
  </si>
  <si>
    <t>87</t>
  </si>
  <si>
    <t>1334</t>
  </si>
  <si>
    <t>ΦΑΛΑΡΑΣ</t>
  </si>
  <si>
    <t>ΠΟΛΥΚΑΡΠΟΣ</t>
  </si>
  <si>
    <t>82,75</t>
  </si>
  <si>
    <t>88</t>
  </si>
  <si>
    <t>1659</t>
  </si>
  <si>
    <t>ΦΟΥΚΑΡΑΚΗΣ</t>
  </si>
  <si>
    <t>117,91</t>
  </si>
  <si>
    <t>89</t>
  </si>
  <si>
    <t>156</t>
  </si>
  <si>
    <t>ΦΟΥΡΚΙΩΤΗΣ</t>
  </si>
  <si>
    <t>99,9</t>
  </si>
  <si>
    <t>90</t>
  </si>
  <si>
    <t>782</t>
  </si>
  <si>
    <t>ΦΡΑΓΚΑΚΗΣ</t>
  </si>
  <si>
    <t>125,46</t>
  </si>
  <si>
    <t>91</t>
  </si>
  <si>
    <t>1607</t>
  </si>
  <si>
    <t>ΦΩΤΙΑΔΗ</t>
  </si>
  <si>
    <t>ΑΛΙΚΗ</t>
  </si>
  <si>
    <t>116,46</t>
  </si>
  <si>
    <t>92</t>
  </si>
  <si>
    <t>450</t>
  </si>
  <si>
    <t>ΧΑΡΑΛΑΜΠΙΔΗΣ</t>
  </si>
  <si>
    <t>ΘΕΟΔΩΡΟΣ</t>
  </si>
  <si>
    <t>120,71</t>
  </si>
  <si>
    <t>93</t>
  </si>
  <si>
    <t>920</t>
  </si>
  <si>
    <t>ΧΑΡΙΖΑΝΗ</t>
  </si>
  <si>
    <t>ΚΥΡΙΑΚΗ</t>
  </si>
  <si>
    <t>ΓΔΦΠΥΑΝ ΓΕΝΙΚΗ ΔΙΕΥΘΥΝΣΗ ΦΟΡΕΑ ΠΑΡΟΧΗΣ ΥΠΗΡΕΣΙΩΝ ΑΕΡΟΝΑΥΤΙΛΙΑΣ | Δ18 ΔΙΕΥΘΥΝΣΗ ΥΠΗΡΕΣΙΩΝ ΕΝΑΕΡΙΟΥ ΚΥΚΛΟΦΟΡΙΑΣ ΠΕΡΙΦΕΡΕΙΑΚΩΝ ΑΕΡΟΛΙΜΕΝΩΝ | Δ18ΙΕ ΤΜΗΜΑ ΠΑΡΟΧΗΣ ΠΛΗΡΟΦΟΡΙΩΝ ΠΤΗΣΕΩΝ ΑΕΡΟΛΙΜΕΝΩΝ ΚΟΖΑΝΗΣ, ΚΑΣΤΟΡΙΑΣ, ΚΑΡΠΑΘΟΥ, ΚΥΘΗΡΩΝ, ΜΗΛΟΥ, ΠΑΡΟΥ, ΣΥΡΟΥ, ΙΚΑΡΙΑΣ, ΝΑΞΟΥ, ΑΣΤΥΠΑΛΑΙΑΣ, ΚΑΛΥΜΝΟΥ, ΛΕΡΟΥ, ΚΑΣΟΥ, ΣΗΤΕΙΑΣ, ΚΑΣΤΕΛΟΡΙΖΟΥ, ΑΡΑΞΟΥ, ΑΚΤΙΟΥ, ΝΕΑΣ ΑΓΧΙΑΛΟΥ, ΣΚΥΡΟΥ ΚΑΙ ΜΕΓΑΡΩΝ/ ΑΕΡΟΛΙΜΕΝΑΣ ΠΑΡΟΥ</t>
  </si>
  <si>
    <t>214</t>
  </si>
  <si>
    <t>71,45</t>
  </si>
  <si>
    <t>94</t>
  </si>
  <si>
    <t>1044</t>
  </si>
  <si>
    <t>ΧΑΤΖΗΔΑΚΗΣ</t>
  </si>
  <si>
    <t>109,37</t>
  </si>
  <si>
    <t>95</t>
  </si>
  <si>
    <t>547</t>
  </si>
  <si>
    <t>ΧΙΛΙΑΣ</t>
  </si>
  <si>
    <t>ΦΙΛΑΡΕΤΟΣ</t>
  </si>
  <si>
    <t>114,25</t>
  </si>
  <si>
    <t>96</t>
  </si>
  <si>
    <t>780</t>
  </si>
  <si>
    <t>ΧΟΥΔΑΛΑΚΗ</t>
  </si>
  <si>
    <t>ΘΕΟΔΩΡΑ</t>
  </si>
  <si>
    <t>ΣΤΥΛΙΑΝΟΣ</t>
  </si>
  <si>
    <t>108,15</t>
  </si>
  <si>
    <t>1579</t>
  </si>
  <si>
    <t>ΧΡΗΣΤΟΥ</t>
  </si>
  <si>
    <t>60,36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</si>
</sst>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02"/>
  <sheetViews>
    <sheetView tabSelected="1" workbookViewId="0"/>
  </sheetViews>
  <sheetFormatPr defaultRowHeight="15"/>
  <sheetData>
    <row r="1" spans="1:12">
      <c r="A1" t="s">
        <v>0</v>
      </c>
    </row>
    <row r="2" spans="1:12">
      <c r="A2" t="s">
        <v>1</v>
      </c>
    </row>
    <row r="3" spans="1:12">
      <c r="A3" t="s">
        <v>2</v>
      </c>
    </row>
    <row r="5" spans="1:12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</row>
    <row r="6" spans="1:12">
      <c r="A6" t="s">
        <v>15</v>
      </c>
      <c r="B6" t="s">
        <v>16</v>
      </c>
      <c r="C6" t="s">
        <v>17</v>
      </c>
      <c r="D6" t="s">
        <v>18</v>
      </c>
      <c r="E6" t="s">
        <v>19</v>
      </c>
      <c r="F6">
        <f>"ΑΗ962106"</f>
        <v>0</v>
      </c>
      <c r="G6" t="s">
        <v>20</v>
      </c>
      <c r="H6" t="s">
        <v>21</v>
      </c>
      <c r="I6" t="s">
        <v>22</v>
      </c>
      <c r="J6" t="s">
        <v>23</v>
      </c>
      <c r="K6" t="s">
        <v>24</v>
      </c>
      <c r="L6" t="s">
        <v>25</v>
      </c>
    </row>
    <row r="7" spans="1:12">
      <c r="A7" t="s">
        <v>26</v>
      </c>
      <c r="B7" t="s">
        <v>27</v>
      </c>
      <c r="C7" t="s">
        <v>28</v>
      </c>
      <c r="D7" t="s">
        <v>29</v>
      </c>
      <c r="E7" t="s">
        <v>30</v>
      </c>
      <c r="F7">
        <f>"ΑΜ359211"</f>
        <v>0</v>
      </c>
      <c r="G7" t="s">
        <v>31</v>
      </c>
      <c r="H7" t="s">
        <v>21</v>
      </c>
      <c r="I7" t="s">
        <v>32</v>
      </c>
      <c r="J7" t="s">
        <v>23</v>
      </c>
      <c r="K7" t="s">
        <v>24</v>
      </c>
      <c r="L7" t="s">
        <v>33</v>
      </c>
    </row>
    <row r="8" spans="1:12">
      <c r="A8" t="s">
        <v>34</v>
      </c>
      <c r="B8" t="s">
        <v>35</v>
      </c>
      <c r="C8" t="s">
        <v>36</v>
      </c>
      <c r="D8" t="s">
        <v>37</v>
      </c>
      <c r="E8" t="s">
        <v>38</v>
      </c>
      <c r="F8">
        <f>"ΑΡ382182"</f>
        <v>0</v>
      </c>
      <c r="G8" t="s">
        <v>39</v>
      </c>
      <c r="H8" t="s">
        <v>21</v>
      </c>
      <c r="I8" t="s">
        <v>40</v>
      </c>
      <c r="J8" t="s">
        <v>23</v>
      </c>
      <c r="K8" t="s">
        <v>24</v>
      </c>
      <c r="L8" t="s">
        <v>41</v>
      </c>
    </row>
    <row r="9" spans="1:12">
      <c r="A9" t="s">
        <v>42</v>
      </c>
      <c r="B9" t="s">
        <v>43</v>
      </c>
      <c r="C9" t="s">
        <v>44</v>
      </c>
      <c r="D9" t="s">
        <v>45</v>
      </c>
      <c r="E9" t="s">
        <v>46</v>
      </c>
      <c r="F9">
        <f>"ΑΙ149074"</f>
        <v>0</v>
      </c>
      <c r="G9" t="s">
        <v>47</v>
      </c>
      <c r="H9" t="s">
        <v>21</v>
      </c>
      <c r="I9" t="s">
        <v>48</v>
      </c>
      <c r="J9" t="s">
        <v>23</v>
      </c>
      <c r="K9">
        <f>"0"</f>
        <v>0</v>
      </c>
      <c r="L9" t="s">
        <v>49</v>
      </c>
    </row>
    <row r="10" spans="1:12">
      <c r="A10" t="s">
        <v>50</v>
      </c>
      <c r="B10" t="s">
        <v>51</v>
      </c>
      <c r="C10" t="s">
        <v>52</v>
      </c>
      <c r="D10" t="s">
        <v>37</v>
      </c>
      <c r="E10" t="s">
        <v>53</v>
      </c>
      <c r="F10">
        <f>"ΑΙ452619"</f>
        <v>0</v>
      </c>
      <c r="G10" t="s">
        <v>20</v>
      </c>
      <c r="H10" t="s">
        <v>21</v>
      </c>
      <c r="I10" t="s">
        <v>22</v>
      </c>
      <c r="J10" t="s">
        <v>23</v>
      </c>
      <c r="K10" t="s">
        <v>24</v>
      </c>
      <c r="L10" t="s">
        <v>54</v>
      </c>
    </row>
    <row r="11" spans="1:12">
      <c r="A11" t="s">
        <v>24</v>
      </c>
      <c r="B11" t="s">
        <v>55</v>
      </c>
      <c r="C11" t="s">
        <v>56</v>
      </c>
      <c r="D11" t="s">
        <v>57</v>
      </c>
      <c r="E11" t="s">
        <v>58</v>
      </c>
      <c r="F11">
        <f>"ΑΗ242815"</f>
        <v>0</v>
      </c>
      <c r="G11" t="s">
        <v>59</v>
      </c>
      <c r="H11" t="s">
        <v>21</v>
      </c>
      <c r="I11" t="s">
        <v>60</v>
      </c>
      <c r="J11" t="s">
        <v>23</v>
      </c>
      <c r="K11" t="s">
        <v>61</v>
      </c>
      <c r="L11" t="s">
        <v>62</v>
      </c>
    </row>
    <row r="12" spans="1:12">
      <c r="A12" t="s">
        <v>61</v>
      </c>
      <c r="B12" t="s">
        <v>63</v>
      </c>
      <c r="C12" t="s">
        <v>64</v>
      </c>
      <c r="D12" t="s">
        <v>37</v>
      </c>
      <c r="E12" t="s">
        <v>65</v>
      </c>
      <c r="F12">
        <f>"ΑΚ688367"</f>
        <v>0</v>
      </c>
      <c r="G12" t="s">
        <v>66</v>
      </c>
      <c r="H12" t="s">
        <v>21</v>
      </c>
      <c r="I12" t="s">
        <v>67</v>
      </c>
      <c r="J12" t="s">
        <v>23</v>
      </c>
      <c r="K12">
        <f>"0"</f>
        <v>0</v>
      </c>
      <c r="L12" t="s">
        <v>68</v>
      </c>
    </row>
    <row r="13" spans="1:12">
      <c r="A13" t="s">
        <v>69</v>
      </c>
      <c r="B13" t="s">
        <v>70</v>
      </c>
      <c r="C13" t="s">
        <v>71</v>
      </c>
      <c r="D13" t="s">
        <v>72</v>
      </c>
      <c r="E13" t="s">
        <v>30</v>
      </c>
      <c r="F13">
        <f>"15470"</f>
        <v>0</v>
      </c>
      <c r="G13" t="s">
        <v>73</v>
      </c>
      <c r="H13" t="s">
        <v>21</v>
      </c>
      <c r="I13" t="s">
        <v>74</v>
      </c>
      <c r="J13" t="s">
        <v>23</v>
      </c>
      <c r="K13" t="s">
        <v>24</v>
      </c>
      <c r="L13" t="s">
        <v>75</v>
      </c>
    </row>
    <row r="14" spans="1:12">
      <c r="A14" t="s">
        <v>76</v>
      </c>
      <c r="B14" t="s">
        <v>77</v>
      </c>
      <c r="C14" t="s">
        <v>78</v>
      </c>
      <c r="D14" t="s">
        <v>79</v>
      </c>
      <c r="E14" t="s">
        <v>37</v>
      </c>
      <c r="F14">
        <f>"ΑΙ206872"</f>
        <v>0</v>
      </c>
      <c r="G14" t="s">
        <v>47</v>
      </c>
      <c r="H14" t="s">
        <v>21</v>
      </c>
      <c r="I14" t="s">
        <v>48</v>
      </c>
      <c r="J14" t="s">
        <v>23</v>
      </c>
      <c r="K14">
        <f>"0"</f>
        <v>0</v>
      </c>
      <c r="L14" t="s">
        <v>80</v>
      </c>
    </row>
    <row r="15" spans="1:12">
      <c r="A15" t="s">
        <v>81</v>
      </c>
      <c r="B15" t="s">
        <v>82</v>
      </c>
      <c r="C15" t="s">
        <v>83</v>
      </c>
      <c r="D15" t="s">
        <v>84</v>
      </c>
      <c r="E15" t="s">
        <v>72</v>
      </c>
      <c r="F15">
        <f>"ΑΡ731657"</f>
        <v>0</v>
      </c>
      <c r="G15" t="s">
        <v>31</v>
      </c>
      <c r="H15" t="s">
        <v>21</v>
      </c>
      <c r="I15" t="s">
        <v>32</v>
      </c>
      <c r="J15" t="s">
        <v>23</v>
      </c>
      <c r="K15">
        <f>"0"</f>
        <v>0</v>
      </c>
      <c r="L15" t="s">
        <v>85</v>
      </c>
    </row>
    <row r="16" spans="1:12">
      <c r="A16" t="s">
        <v>86</v>
      </c>
      <c r="B16" t="s">
        <v>87</v>
      </c>
      <c r="C16" t="s">
        <v>88</v>
      </c>
      <c r="D16" t="s">
        <v>89</v>
      </c>
      <c r="E16" t="s">
        <v>38</v>
      </c>
      <c r="F16">
        <f>"ΑΚ004205"</f>
        <v>0</v>
      </c>
      <c r="G16" t="s">
        <v>47</v>
      </c>
      <c r="H16" t="s">
        <v>21</v>
      </c>
      <c r="I16" t="s">
        <v>48</v>
      </c>
      <c r="J16" t="s">
        <v>23</v>
      </c>
      <c r="K16">
        <f>"0"</f>
        <v>0</v>
      </c>
      <c r="L16" t="s">
        <v>90</v>
      </c>
    </row>
    <row r="17" spans="1:12">
      <c r="A17" t="s">
        <v>91</v>
      </c>
      <c r="B17" t="s">
        <v>92</v>
      </c>
      <c r="C17" t="s">
        <v>93</v>
      </c>
      <c r="D17" t="s">
        <v>94</v>
      </c>
      <c r="E17" t="s">
        <v>38</v>
      </c>
      <c r="F17">
        <f>"Α00004642"</f>
        <v>0</v>
      </c>
      <c r="G17" t="s">
        <v>95</v>
      </c>
      <c r="H17" t="s">
        <v>21</v>
      </c>
      <c r="I17" t="s">
        <v>96</v>
      </c>
      <c r="J17" t="s">
        <v>23</v>
      </c>
      <c r="K17">
        <f>"0"</f>
        <v>0</v>
      </c>
      <c r="L17" t="s">
        <v>97</v>
      </c>
    </row>
    <row r="18" spans="1:12">
      <c r="A18" t="s">
        <v>98</v>
      </c>
      <c r="B18" t="s">
        <v>99</v>
      </c>
      <c r="C18" t="s">
        <v>100</v>
      </c>
      <c r="D18" t="s">
        <v>79</v>
      </c>
      <c r="E18" t="s">
        <v>101</v>
      </c>
      <c r="F18">
        <f>"Α00333033"</f>
        <v>0</v>
      </c>
      <c r="G18" t="s">
        <v>20</v>
      </c>
      <c r="H18" t="s">
        <v>21</v>
      </c>
      <c r="I18" t="s">
        <v>22</v>
      </c>
      <c r="J18" t="s">
        <v>23</v>
      </c>
      <c r="K18" t="s">
        <v>24</v>
      </c>
      <c r="L18" t="s">
        <v>102</v>
      </c>
    </row>
    <row r="19" spans="1:12">
      <c r="A19" t="s">
        <v>103</v>
      </c>
      <c r="B19" t="s">
        <v>104</v>
      </c>
      <c r="C19" t="s">
        <v>105</v>
      </c>
      <c r="D19" t="s">
        <v>106</v>
      </c>
      <c r="E19" t="s">
        <v>107</v>
      </c>
      <c r="F19">
        <f>"Α01173054"</f>
        <v>0</v>
      </c>
      <c r="G19" t="s">
        <v>108</v>
      </c>
      <c r="H19" t="s">
        <v>21</v>
      </c>
      <c r="I19" t="s">
        <v>109</v>
      </c>
      <c r="J19" t="s">
        <v>23</v>
      </c>
      <c r="K19" t="s">
        <v>24</v>
      </c>
      <c r="L19" t="s">
        <v>110</v>
      </c>
    </row>
    <row r="20" spans="1:12">
      <c r="A20" t="s">
        <v>111</v>
      </c>
      <c r="B20" t="s">
        <v>112</v>
      </c>
      <c r="C20" t="s">
        <v>113</v>
      </c>
      <c r="D20" t="s">
        <v>114</v>
      </c>
      <c r="E20" t="s">
        <v>115</v>
      </c>
      <c r="F20">
        <f>"ΑΝ447386"</f>
        <v>0</v>
      </c>
      <c r="G20" t="s">
        <v>47</v>
      </c>
      <c r="H20" t="s">
        <v>21</v>
      </c>
      <c r="I20" t="s">
        <v>48</v>
      </c>
      <c r="J20" t="s">
        <v>23</v>
      </c>
      <c r="K20">
        <f>"0"</f>
        <v>0</v>
      </c>
      <c r="L20" t="s">
        <v>116</v>
      </c>
    </row>
    <row r="21" spans="1:12">
      <c r="A21" t="s">
        <v>117</v>
      </c>
      <c r="B21" t="s">
        <v>118</v>
      </c>
      <c r="C21" t="s">
        <v>119</v>
      </c>
      <c r="D21" t="s">
        <v>120</v>
      </c>
      <c r="E21" t="s">
        <v>121</v>
      </c>
      <c r="F21">
        <f>"ΑΜ443063"</f>
        <v>0</v>
      </c>
      <c r="G21" t="s">
        <v>122</v>
      </c>
      <c r="H21" t="s">
        <v>21</v>
      </c>
      <c r="I21" t="s">
        <v>123</v>
      </c>
      <c r="J21" t="s">
        <v>23</v>
      </c>
      <c r="K21" t="s">
        <v>24</v>
      </c>
      <c r="L21" t="s">
        <v>124</v>
      </c>
    </row>
    <row r="22" spans="1:12">
      <c r="A22" t="s">
        <v>125</v>
      </c>
      <c r="B22" t="s">
        <v>126</v>
      </c>
      <c r="C22" t="s">
        <v>127</v>
      </c>
      <c r="D22" t="s">
        <v>128</v>
      </c>
      <c r="E22" t="s">
        <v>129</v>
      </c>
      <c r="F22">
        <f>"89652"</f>
        <v>0</v>
      </c>
      <c r="G22" t="s">
        <v>47</v>
      </c>
      <c r="H22" t="s">
        <v>21</v>
      </c>
      <c r="I22" t="s">
        <v>48</v>
      </c>
      <c r="J22" t="s">
        <v>23</v>
      </c>
      <c r="K22">
        <f>"0"</f>
        <v>0</v>
      </c>
      <c r="L22" t="s">
        <v>130</v>
      </c>
    </row>
    <row r="23" spans="1:12">
      <c r="A23" t="s">
        <v>131</v>
      </c>
      <c r="B23" t="s">
        <v>132</v>
      </c>
      <c r="C23" t="s">
        <v>127</v>
      </c>
      <c r="D23" t="s">
        <v>133</v>
      </c>
      <c r="E23" t="s">
        <v>129</v>
      </c>
      <c r="F23">
        <f>"ΑΜ262775"</f>
        <v>0</v>
      </c>
      <c r="G23" t="s">
        <v>47</v>
      </c>
      <c r="H23" t="s">
        <v>21</v>
      </c>
      <c r="I23" t="s">
        <v>48</v>
      </c>
      <c r="J23" t="s">
        <v>23</v>
      </c>
      <c r="K23">
        <f>"0"</f>
        <v>0</v>
      </c>
      <c r="L23" t="s">
        <v>134</v>
      </c>
    </row>
    <row r="24" spans="1:12">
      <c r="A24" t="s">
        <v>135</v>
      </c>
      <c r="B24" t="s">
        <v>136</v>
      </c>
      <c r="C24" t="s">
        <v>137</v>
      </c>
      <c r="D24" t="s">
        <v>138</v>
      </c>
      <c r="E24" t="s">
        <v>38</v>
      </c>
      <c r="F24">
        <f>"ΑΤ5172746"</f>
        <v>0</v>
      </c>
      <c r="G24" t="s">
        <v>39</v>
      </c>
      <c r="H24" t="s">
        <v>21</v>
      </c>
      <c r="I24" t="s">
        <v>40</v>
      </c>
      <c r="J24" t="s">
        <v>23</v>
      </c>
      <c r="K24">
        <f>"0"</f>
        <v>0</v>
      </c>
      <c r="L24" t="s">
        <v>139</v>
      </c>
    </row>
    <row r="25" spans="1:12">
      <c r="A25" t="s">
        <v>140</v>
      </c>
      <c r="B25" t="s">
        <v>141</v>
      </c>
      <c r="C25" t="s">
        <v>142</v>
      </c>
      <c r="D25" t="s">
        <v>143</v>
      </c>
      <c r="E25" t="s">
        <v>129</v>
      </c>
      <c r="F25">
        <f>"ΑΜ907063"</f>
        <v>0</v>
      </c>
      <c r="G25" t="s">
        <v>144</v>
      </c>
      <c r="H25" t="s">
        <v>21</v>
      </c>
      <c r="I25" t="s">
        <v>145</v>
      </c>
      <c r="J25" t="s">
        <v>23</v>
      </c>
      <c r="K25" t="s">
        <v>61</v>
      </c>
      <c r="L25" t="s">
        <v>146</v>
      </c>
    </row>
    <row r="26" spans="1:12">
      <c r="A26" t="s">
        <v>147</v>
      </c>
      <c r="B26" t="s">
        <v>148</v>
      </c>
      <c r="C26" t="s">
        <v>149</v>
      </c>
      <c r="D26" t="s">
        <v>150</v>
      </c>
      <c r="E26" t="s">
        <v>151</v>
      </c>
      <c r="F26">
        <f>"Α01652305"</f>
        <v>0</v>
      </c>
      <c r="G26" t="s">
        <v>47</v>
      </c>
      <c r="H26" t="s">
        <v>21</v>
      </c>
      <c r="I26" t="s">
        <v>48</v>
      </c>
      <c r="J26" t="s">
        <v>23</v>
      </c>
      <c r="K26">
        <f>"0"</f>
        <v>0</v>
      </c>
      <c r="L26" t="s">
        <v>152</v>
      </c>
    </row>
    <row r="27" spans="1:12">
      <c r="A27" t="s">
        <v>153</v>
      </c>
      <c r="B27" t="s">
        <v>154</v>
      </c>
      <c r="C27" t="s">
        <v>155</v>
      </c>
      <c r="D27" t="s">
        <v>121</v>
      </c>
      <c r="E27" t="s">
        <v>30</v>
      </c>
      <c r="F27">
        <f>"ΑΜ033970"</f>
        <v>0</v>
      </c>
      <c r="G27" t="s">
        <v>47</v>
      </c>
      <c r="H27" t="s">
        <v>21</v>
      </c>
      <c r="I27" t="s">
        <v>48</v>
      </c>
      <c r="J27" t="s">
        <v>23</v>
      </c>
      <c r="K27">
        <f>"0"</f>
        <v>0</v>
      </c>
      <c r="L27" t="s">
        <v>156</v>
      </c>
    </row>
    <row r="28" spans="1:12">
      <c r="A28" t="s">
        <v>157</v>
      </c>
      <c r="B28" t="s">
        <v>158</v>
      </c>
      <c r="C28" t="s">
        <v>159</v>
      </c>
      <c r="D28" t="s">
        <v>19</v>
      </c>
      <c r="E28" t="s">
        <v>160</v>
      </c>
      <c r="F28">
        <f>"ΑΜ290294"</f>
        <v>0</v>
      </c>
      <c r="G28" t="s">
        <v>66</v>
      </c>
      <c r="H28" t="s">
        <v>21</v>
      </c>
      <c r="I28" t="s">
        <v>67</v>
      </c>
      <c r="J28" t="s">
        <v>23</v>
      </c>
      <c r="K28">
        <f>"0"</f>
        <v>0</v>
      </c>
      <c r="L28" t="s">
        <v>161</v>
      </c>
    </row>
    <row r="29" spans="1:12">
      <c r="A29" t="s">
        <v>162</v>
      </c>
      <c r="B29" t="s">
        <v>163</v>
      </c>
      <c r="C29" t="s">
        <v>164</v>
      </c>
      <c r="D29" t="s">
        <v>165</v>
      </c>
      <c r="E29" t="s">
        <v>166</v>
      </c>
      <c r="F29">
        <f>"ΑΙ270356"</f>
        <v>0</v>
      </c>
      <c r="G29" t="s">
        <v>47</v>
      </c>
      <c r="H29" t="s">
        <v>21</v>
      </c>
      <c r="I29" t="s">
        <v>48</v>
      </c>
      <c r="J29" t="s">
        <v>23</v>
      </c>
      <c r="K29">
        <f>"0"</f>
        <v>0</v>
      </c>
      <c r="L29" t="s">
        <v>167</v>
      </c>
    </row>
    <row r="30" spans="1:12">
      <c r="A30" t="s">
        <v>168</v>
      </c>
      <c r="B30" t="s">
        <v>169</v>
      </c>
      <c r="C30" t="s">
        <v>170</v>
      </c>
      <c r="D30" t="s">
        <v>171</v>
      </c>
      <c r="E30" t="s">
        <v>30</v>
      </c>
      <c r="F30">
        <f>"ΑΜ953445"</f>
        <v>0</v>
      </c>
      <c r="G30" t="s">
        <v>20</v>
      </c>
      <c r="H30" t="s">
        <v>21</v>
      </c>
      <c r="I30" t="s">
        <v>22</v>
      </c>
      <c r="J30" t="s">
        <v>23</v>
      </c>
      <c r="K30" t="s">
        <v>24</v>
      </c>
      <c r="L30" t="s">
        <v>172</v>
      </c>
    </row>
    <row r="31" spans="1:12">
      <c r="A31" t="s">
        <v>173</v>
      </c>
      <c r="B31" t="s">
        <v>174</v>
      </c>
      <c r="C31" t="s">
        <v>175</v>
      </c>
      <c r="D31" t="s">
        <v>176</v>
      </c>
      <c r="E31" t="s">
        <v>37</v>
      </c>
      <c r="F31">
        <f>"ΑΚ575914"</f>
        <v>0</v>
      </c>
      <c r="G31" t="s">
        <v>47</v>
      </c>
      <c r="H31" t="s">
        <v>21</v>
      </c>
      <c r="I31" t="s">
        <v>48</v>
      </c>
      <c r="J31" t="s">
        <v>23</v>
      </c>
      <c r="K31">
        <f>"0"</f>
        <v>0</v>
      </c>
      <c r="L31" t="s">
        <v>177</v>
      </c>
    </row>
    <row r="32" spans="1:12">
      <c r="A32" t="s">
        <v>178</v>
      </c>
      <c r="B32" t="s">
        <v>179</v>
      </c>
      <c r="C32" t="s">
        <v>180</v>
      </c>
      <c r="D32" t="s">
        <v>181</v>
      </c>
      <c r="E32" t="s">
        <v>182</v>
      </c>
      <c r="F32">
        <f>"ΑΖ560152"</f>
        <v>0</v>
      </c>
      <c r="G32" t="s">
        <v>47</v>
      </c>
      <c r="H32" t="s">
        <v>21</v>
      </c>
      <c r="I32" t="s">
        <v>48</v>
      </c>
      <c r="J32" t="s">
        <v>23</v>
      </c>
      <c r="K32">
        <f>"0"</f>
        <v>0</v>
      </c>
      <c r="L32" t="s">
        <v>183</v>
      </c>
    </row>
    <row r="33" spans="1:12">
      <c r="A33" t="s">
        <v>184</v>
      </c>
      <c r="B33" t="s">
        <v>185</v>
      </c>
      <c r="C33" t="s">
        <v>186</v>
      </c>
      <c r="D33" t="s">
        <v>38</v>
      </c>
      <c r="E33" t="s">
        <v>176</v>
      </c>
      <c r="F33">
        <f>"ΑΚ729487"</f>
        <v>0</v>
      </c>
      <c r="G33" t="s">
        <v>47</v>
      </c>
      <c r="H33" t="s">
        <v>21</v>
      </c>
      <c r="I33" t="s">
        <v>48</v>
      </c>
      <c r="J33" t="s">
        <v>23</v>
      </c>
      <c r="K33">
        <f>"0"</f>
        <v>0</v>
      </c>
      <c r="L33" t="s">
        <v>187</v>
      </c>
    </row>
    <row r="34" spans="1:12">
      <c r="A34" t="s">
        <v>188</v>
      </c>
      <c r="B34" t="s">
        <v>189</v>
      </c>
      <c r="C34" t="s">
        <v>190</v>
      </c>
      <c r="D34" t="s">
        <v>191</v>
      </c>
      <c r="E34" t="s">
        <v>165</v>
      </c>
      <c r="F34">
        <f>"ΑΝ763750"</f>
        <v>0</v>
      </c>
      <c r="G34" t="s">
        <v>192</v>
      </c>
      <c r="H34" t="s">
        <v>21</v>
      </c>
      <c r="I34" t="s">
        <v>193</v>
      </c>
      <c r="J34" t="s">
        <v>23</v>
      </c>
      <c r="K34" t="s">
        <v>61</v>
      </c>
      <c r="L34" t="s">
        <v>194</v>
      </c>
    </row>
    <row r="35" spans="1:12">
      <c r="A35" t="s">
        <v>195</v>
      </c>
      <c r="B35" t="s">
        <v>196</v>
      </c>
      <c r="C35" t="s">
        <v>197</v>
      </c>
      <c r="D35" t="s">
        <v>198</v>
      </c>
      <c r="E35" t="s">
        <v>176</v>
      </c>
      <c r="F35">
        <f>"ΑΚ116551"</f>
        <v>0</v>
      </c>
      <c r="G35" t="s">
        <v>199</v>
      </c>
      <c r="H35" t="s">
        <v>21</v>
      </c>
      <c r="I35" t="s">
        <v>200</v>
      </c>
      <c r="J35" t="s">
        <v>23</v>
      </c>
      <c r="K35">
        <f>"0"</f>
        <v>0</v>
      </c>
      <c r="L35" t="s">
        <v>201</v>
      </c>
    </row>
    <row r="36" spans="1:12">
      <c r="A36" t="s">
        <v>202</v>
      </c>
      <c r="B36" t="s">
        <v>188</v>
      </c>
      <c r="C36" t="s">
        <v>203</v>
      </c>
      <c r="D36" t="s">
        <v>30</v>
      </c>
      <c r="E36" t="s">
        <v>181</v>
      </c>
      <c r="F36">
        <f>"Α01755833"</f>
        <v>0</v>
      </c>
      <c r="G36" t="s">
        <v>199</v>
      </c>
      <c r="H36" t="s">
        <v>21</v>
      </c>
      <c r="I36" t="s">
        <v>200</v>
      </c>
      <c r="J36" t="s">
        <v>23</v>
      </c>
      <c r="K36">
        <f>"0"</f>
        <v>0</v>
      </c>
      <c r="L36" t="s">
        <v>204</v>
      </c>
    </row>
    <row r="37" spans="1:12">
      <c r="A37" t="s">
        <v>205</v>
      </c>
      <c r="B37" t="s">
        <v>206</v>
      </c>
      <c r="C37" t="s">
        <v>207</v>
      </c>
      <c r="D37" t="s">
        <v>176</v>
      </c>
      <c r="E37" t="s">
        <v>38</v>
      </c>
      <c r="F37">
        <f>"Α00302446"</f>
        <v>0</v>
      </c>
      <c r="G37" t="s">
        <v>39</v>
      </c>
      <c r="H37" t="s">
        <v>21</v>
      </c>
      <c r="I37" t="s">
        <v>40</v>
      </c>
      <c r="J37" t="s">
        <v>23</v>
      </c>
      <c r="K37" t="s">
        <v>24</v>
      </c>
      <c r="L37" t="s">
        <v>208</v>
      </c>
    </row>
    <row r="38" spans="1:12">
      <c r="A38" t="s">
        <v>209</v>
      </c>
      <c r="B38" t="s">
        <v>210</v>
      </c>
      <c r="C38" t="s">
        <v>211</v>
      </c>
      <c r="D38" t="s">
        <v>212</v>
      </c>
      <c r="E38" t="s">
        <v>150</v>
      </c>
      <c r="F38">
        <f>"89295"</f>
        <v>0</v>
      </c>
      <c r="G38" t="s">
        <v>47</v>
      </c>
      <c r="H38" t="s">
        <v>21</v>
      </c>
      <c r="I38" t="s">
        <v>48</v>
      </c>
      <c r="J38" t="s">
        <v>23</v>
      </c>
      <c r="K38">
        <f>"0"</f>
        <v>0</v>
      </c>
      <c r="L38" t="s">
        <v>213</v>
      </c>
    </row>
    <row r="39" spans="1:12">
      <c r="A39" t="s">
        <v>214</v>
      </c>
      <c r="B39" t="s">
        <v>215</v>
      </c>
      <c r="C39" t="s">
        <v>216</v>
      </c>
      <c r="D39" t="s">
        <v>37</v>
      </c>
      <c r="E39" t="s">
        <v>165</v>
      </c>
      <c r="F39">
        <f>"Α00362725"</f>
        <v>0</v>
      </c>
      <c r="G39" t="s">
        <v>217</v>
      </c>
      <c r="H39" t="s">
        <v>21</v>
      </c>
      <c r="I39" t="s">
        <v>218</v>
      </c>
      <c r="J39" t="s">
        <v>23</v>
      </c>
      <c r="K39">
        <f>"0"</f>
        <v>0</v>
      </c>
      <c r="L39" t="s">
        <v>219</v>
      </c>
    </row>
    <row r="40" spans="1:12">
      <c r="A40" t="s">
        <v>220</v>
      </c>
      <c r="B40" t="s">
        <v>221</v>
      </c>
      <c r="C40" t="s">
        <v>216</v>
      </c>
      <c r="D40" t="s">
        <v>38</v>
      </c>
      <c r="E40" t="s">
        <v>19</v>
      </c>
      <c r="F40">
        <f>"ΑΖ436246"</f>
        <v>0</v>
      </c>
      <c r="G40" t="s">
        <v>222</v>
      </c>
      <c r="H40" t="s">
        <v>21</v>
      </c>
      <c r="I40" t="s">
        <v>223</v>
      </c>
      <c r="J40" t="s">
        <v>23</v>
      </c>
      <c r="K40" t="s">
        <v>24</v>
      </c>
      <c r="L40" t="s">
        <v>224</v>
      </c>
    </row>
    <row r="41" spans="1:12">
      <c r="A41" t="s">
        <v>225</v>
      </c>
      <c r="B41" t="s">
        <v>226</v>
      </c>
      <c r="C41" t="s">
        <v>227</v>
      </c>
      <c r="D41" t="s">
        <v>228</v>
      </c>
      <c r="E41" t="s">
        <v>19</v>
      </c>
      <c r="F41">
        <f>"ΑΗ953481"</f>
        <v>0</v>
      </c>
      <c r="G41" t="s">
        <v>108</v>
      </c>
      <c r="H41" t="s">
        <v>21</v>
      </c>
      <c r="I41" t="s">
        <v>109</v>
      </c>
      <c r="J41" t="s">
        <v>23</v>
      </c>
      <c r="K41" t="s">
        <v>24</v>
      </c>
      <c r="L41" t="s">
        <v>229</v>
      </c>
    </row>
    <row r="42" spans="1:12">
      <c r="A42" t="s">
        <v>230</v>
      </c>
      <c r="B42" t="s">
        <v>231</v>
      </c>
      <c r="C42" t="s">
        <v>232</v>
      </c>
      <c r="D42" t="s">
        <v>37</v>
      </c>
      <c r="E42" t="s">
        <v>233</v>
      </c>
      <c r="F42">
        <f>"ΑΚ861571"</f>
        <v>0</v>
      </c>
      <c r="G42" t="s">
        <v>95</v>
      </c>
      <c r="H42" t="s">
        <v>21</v>
      </c>
      <c r="I42" t="s">
        <v>96</v>
      </c>
      <c r="J42" t="s">
        <v>23</v>
      </c>
      <c r="K42">
        <f>"0"</f>
        <v>0</v>
      </c>
      <c r="L42" t="s">
        <v>234</v>
      </c>
    </row>
    <row r="43" spans="1:12">
      <c r="A43" t="s">
        <v>235</v>
      </c>
      <c r="B43" t="s">
        <v>236</v>
      </c>
      <c r="C43" t="s">
        <v>237</v>
      </c>
      <c r="D43" t="s">
        <v>150</v>
      </c>
      <c r="E43" t="s">
        <v>79</v>
      </c>
      <c r="F43">
        <f>"91095"</f>
        <v>0</v>
      </c>
      <c r="G43" t="s">
        <v>20</v>
      </c>
      <c r="H43" t="s">
        <v>21</v>
      </c>
      <c r="I43" t="s">
        <v>22</v>
      </c>
      <c r="J43" t="s">
        <v>23</v>
      </c>
      <c r="K43" t="s">
        <v>24</v>
      </c>
      <c r="L43" t="s">
        <v>238</v>
      </c>
    </row>
    <row r="44" spans="1:12">
      <c r="A44" t="s">
        <v>82</v>
      </c>
      <c r="B44" t="s">
        <v>239</v>
      </c>
      <c r="C44" t="s">
        <v>240</v>
      </c>
      <c r="D44" t="s">
        <v>241</v>
      </c>
      <c r="E44" t="s">
        <v>176</v>
      </c>
      <c r="F44">
        <f>"ΑΝ966026"</f>
        <v>0</v>
      </c>
      <c r="G44" t="s">
        <v>66</v>
      </c>
      <c r="H44" t="s">
        <v>21</v>
      </c>
      <c r="I44" t="s">
        <v>67</v>
      </c>
      <c r="J44" t="s">
        <v>23</v>
      </c>
      <c r="K44">
        <f>"0"</f>
        <v>0</v>
      </c>
      <c r="L44" t="s">
        <v>242</v>
      </c>
    </row>
    <row r="45" spans="1:12">
      <c r="A45" t="s">
        <v>243</v>
      </c>
      <c r="B45" t="s">
        <v>244</v>
      </c>
      <c r="C45" t="s">
        <v>245</v>
      </c>
      <c r="D45" t="s">
        <v>246</v>
      </c>
      <c r="E45" t="s">
        <v>247</v>
      </c>
      <c r="F45">
        <f>"ΑΟ086965"</f>
        <v>0</v>
      </c>
      <c r="G45" t="s">
        <v>217</v>
      </c>
      <c r="H45" t="s">
        <v>21</v>
      </c>
      <c r="I45" t="s">
        <v>218</v>
      </c>
      <c r="J45" t="s">
        <v>23</v>
      </c>
      <c r="K45">
        <f>"0"</f>
        <v>0</v>
      </c>
      <c r="L45" t="s">
        <v>248</v>
      </c>
    </row>
    <row r="46" spans="1:12">
      <c r="A46" t="s">
        <v>249</v>
      </c>
      <c r="B46" t="s">
        <v>250</v>
      </c>
      <c r="C46" t="s">
        <v>251</v>
      </c>
      <c r="D46" t="s">
        <v>252</v>
      </c>
      <c r="E46" t="s">
        <v>79</v>
      </c>
      <c r="F46">
        <f>"ΒΑ3692086"</f>
        <v>0</v>
      </c>
      <c r="G46" t="s">
        <v>108</v>
      </c>
      <c r="H46" t="s">
        <v>21</v>
      </c>
      <c r="I46" t="s">
        <v>109</v>
      </c>
      <c r="J46" t="s">
        <v>23</v>
      </c>
      <c r="K46" t="s">
        <v>24</v>
      </c>
      <c r="L46" t="s">
        <v>253</v>
      </c>
    </row>
    <row r="47" spans="1:12">
      <c r="A47" t="s">
        <v>254</v>
      </c>
      <c r="B47" t="s">
        <v>109</v>
      </c>
      <c r="C47" t="s">
        <v>255</v>
      </c>
      <c r="D47" t="s">
        <v>256</v>
      </c>
      <c r="E47" t="s">
        <v>182</v>
      </c>
      <c r="F47">
        <f>"ΑΚ841103"</f>
        <v>0</v>
      </c>
      <c r="G47" t="s">
        <v>47</v>
      </c>
      <c r="H47" t="s">
        <v>21</v>
      </c>
      <c r="I47" t="s">
        <v>48</v>
      </c>
      <c r="J47" t="s">
        <v>23</v>
      </c>
      <c r="K47">
        <f>"0"</f>
        <v>0</v>
      </c>
      <c r="L47" t="s">
        <v>257</v>
      </c>
    </row>
    <row r="48" spans="1:12">
      <c r="A48" t="s">
        <v>258</v>
      </c>
      <c r="B48" t="s">
        <v>259</v>
      </c>
      <c r="C48" t="s">
        <v>260</v>
      </c>
      <c r="D48" t="s">
        <v>37</v>
      </c>
      <c r="E48" t="s">
        <v>261</v>
      </c>
      <c r="F48">
        <f>"ΑΙ361773"</f>
        <v>0</v>
      </c>
      <c r="G48" t="s">
        <v>122</v>
      </c>
      <c r="H48" t="s">
        <v>21</v>
      </c>
      <c r="I48" t="s">
        <v>123</v>
      </c>
      <c r="J48" t="s">
        <v>23</v>
      </c>
      <c r="K48">
        <f>"0"</f>
        <v>0</v>
      </c>
      <c r="L48" t="s">
        <v>262</v>
      </c>
    </row>
    <row r="49" spans="1:12">
      <c r="A49" t="s">
        <v>263</v>
      </c>
      <c r="B49" t="s">
        <v>264</v>
      </c>
      <c r="C49" t="s">
        <v>265</v>
      </c>
      <c r="D49" t="s">
        <v>266</v>
      </c>
      <c r="E49" t="s">
        <v>165</v>
      </c>
      <c r="F49">
        <f>"ΑΗ950353"</f>
        <v>0</v>
      </c>
      <c r="G49" t="s">
        <v>108</v>
      </c>
      <c r="H49" t="s">
        <v>21</v>
      </c>
      <c r="I49" t="s">
        <v>109</v>
      </c>
      <c r="J49" t="s">
        <v>23</v>
      </c>
      <c r="K49" t="s">
        <v>24</v>
      </c>
      <c r="L49" t="s">
        <v>267</v>
      </c>
    </row>
    <row r="50" spans="1:12">
      <c r="A50" t="s">
        <v>268</v>
      </c>
      <c r="B50" t="s">
        <v>269</v>
      </c>
      <c r="C50" t="s">
        <v>270</v>
      </c>
      <c r="D50" t="s">
        <v>271</v>
      </c>
      <c r="E50" t="s">
        <v>272</v>
      </c>
      <c r="F50">
        <f>"ΑΗ616592"</f>
        <v>0</v>
      </c>
      <c r="G50" t="s">
        <v>95</v>
      </c>
      <c r="H50" t="s">
        <v>21</v>
      </c>
      <c r="I50" t="s">
        <v>96</v>
      </c>
      <c r="J50" t="s">
        <v>23</v>
      </c>
      <c r="K50">
        <f>"0"</f>
        <v>0</v>
      </c>
      <c r="L50" t="s">
        <v>273</v>
      </c>
    </row>
    <row r="51" spans="1:12">
      <c r="A51" t="s">
        <v>274</v>
      </c>
      <c r="B51" t="s">
        <v>275</v>
      </c>
      <c r="C51" t="s">
        <v>276</v>
      </c>
      <c r="D51" t="s">
        <v>198</v>
      </c>
      <c r="E51" t="s">
        <v>37</v>
      </c>
      <c r="F51">
        <f>"ΑΜ940285"</f>
        <v>0</v>
      </c>
      <c r="G51" t="s">
        <v>108</v>
      </c>
      <c r="H51" t="s">
        <v>21</v>
      </c>
      <c r="I51" t="s">
        <v>109</v>
      </c>
      <c r="J51" t="s">
        <v>23</v>
      </c>
      <c r="K51" t="s">
        <v>24</v>
      </c>
      <c r="L51" t="s">
        <v>277</v>
      </c>
    </row>
    <row r="52" spans="1:12">
      <c r="A52" t="s">
        <v>278</v>
      </c>
      <c r="B52" t="s">
        <v>279</v>
      </c>
      <c r="C52" t="s">
        <v>280</v>
      </c>
      <c r="D52" t="s">
        <v>19</v>
      </c>
      <c r="E52" t="s">
        <v>37</v>
      </c>
      <c r="F52">
        <f>"ΑΜ031928"</f>
        <v>0</v>
      </c>
      <c r="G52" t="s">
        <v>47</v>
      </c>
      <c r="H52" t="s">
        <v>21</v>
      </c>
      <c r="I52" t="s">
        <v>48</v>
      </c>
      <c r="J52" t="s">
        <v>23</v>
      </c>
      <c r="K52">
        <f>"0"</f>
        <v>0</v>
      </c>
      <c r="L52" t="s">
        <v>281</v>
      </c>
    </row>
    <row r="53" spans="1:12">
      <c r="A53" t="s">
        <v>282</v>
      </c>
      <c r="B53" t="s">
        <v>283</v>
      </c>
      <c r="C53" t="s">
        <v>284</v>
      </c>
      <c r="D53" t="s">
        <v>37</v>
      </c>
      <c r="E53" t="s">
        <v>72</v>
      </c>
      <c r="F53">
        <f>"ΑΜ297579"</f>
        <v>0</v>
      </c>
      <c r="G53" t="s">
        <v>47</v>
      </c>
      <c r="H53" t="s">
        <v>21</v>
      </c>
      <c r="I53" t="s">
        <v>48</v>
      </c>
      <c r="J53" t="s">
        <v>23</v>
      </c>
      <c r="K53">
        <f>"0"</f>
        <v>0</v>
      </c>
      <c r="L53" t="s">
        <v>285</v>
      </c>
    </row>
    <row r="54" spans="1:12">
      <c r="A54" t="s">
        <v>286</v>
      </c>
      <c r="B54" t="s">
        <v>287</v>
      </c>
      <c r="C54" t="s">
        <v>288</v>
      </c>
      <c r="D54" t="s">
        <v>289</v>
      </c>
      <c r="E54" t="s">
        <v>128</v>
      </c>
      <c r="F54">
        <f>"ΑΗ797804"</f>
        <v>0</v>
      </c>
      <c r="G54" t="s">
        <v>47</v>
      </c>
      <c r="H54" t="s">
        <v>21</v>
      </c>
      <c r="I54" t="s">
        <v>48</v>
      </c>
      <c r="J54" t="s">
        <v>23</v>
      </c>
      <c r="K54">
        <f>"0"</f>
        <v>0</v>
      </c>
      <c r="L54" t="s">
        <v>290</v>
      </c>
    </row>
    <row r="55" spans="1:12">
      <c r="A55" t="s">
        <v>291</v>
      </c>
      <c r="B55" t="s">
        <v>292</v>
      </c>
      <c r="C55" t="s">
        <v>293</v>
      </c>
      <c r="D55" t="s">
        <v>115</v>
      </c>
      <c r="E55" t="s">
        <v>294</v>
      </c>
      <c r="F55">
        <f>"AP583962"</f>
        <v>0</v>
      </c>
      <c r="G55" t="s">
        <v>31</v>
      </c>
      <c r="H55" t="s">
        <v>21</v>
      </c>
      <c r="I55" t="s">
        <v>32</v>
      </c>
      <c r="J55" t="s">
        <v>23</v>
      </c>
      <c r="K55">
        <f>"0"</f>
        <v>0</v>
      </c>
      <c r="L55" t="s">
        <v>295</v>
      </c>
    </row>
    <row r="56" spans="1:12">
      <c r="A56" t="s">
        <v>296</v>
      </c>
      <c r="B56" t="s">
        <v>96</v>
      </c>
      <c r="C56" t="s">
        <v>297</v>
      </c>
      <c r="D56" t="s">
        <v>247</v>
      </c>
      <c r="E56" t="s">
        <v>79</v>
      </c>
      <c r="F56">
        <f>"ΑΙ957445"</f>
        <v>0</v>
      </c>
      <c r="G56" t="s">
        <v>20</v>
      </c>
      <c r="H56" t="s">
        <v>21</v>
      </c>
      <c r="I56" t="s">
        <v>22</v>
      </c>
      <c r="J56" t="s">
        <v>23</v>
      </c>
      <c r="K56" t="s">
        <v>24</v>
      </c>
      <c r="L56" t="s">
        <v>298</v>
      </c>
    </row>
    <row r="57" spans="1:12">
      <c r="A57" t="s">
        <v>299</v>
      </c>
      <c r="B57" t="s">
        <v>300</v>
      </c>
      <c r="C57" t="s">
        <v>301</v>
      </c>
      <c r="D57" t="s">
        <v>72</v>
      </c>
      <c r="E57" t="s">
        <v>30</v>
      </c>
      <c r="F57">
        <f>"ΑΚ444612"</f>
        <v>0</v>
      </c>
      <c r="G57" t="s">
        <v>302</v>
      </c>
      <c r="H57" t="s">
        <v>21</v>
      </c>
      <c r="I57" t="s">
        <v>303</v>
      </c>
      <c r="J57" t="s">
        <v>23</v>
      </c>
      <c r="K57">
        <f>"0"</f>
        <v>0</v>
      </c>
      <c r="L57" t="s">
        <v>304</v>
      </c>
    </row>
    <row r="58" spans="1:12">
      <c r="A58" t="s">
        <v>305</v>
      </c>
      <c r="B58" t="s">
        <v>306</v>
      </c>
      <c r="C58" t="s">
        <v>307</v>
      </c>
      <c r="D58" t="s">
        <v>176</v>
      </c>
      <c r="E58" t="s">
        <v>165</v>
      </c>
      <c r="F58">
        <f>"89293"</f>
        <v>0</v>
      </c>
      <c r="G58" t="s">
        <v>47</v>
      </c>
      <c r="H58" t="s">
        <v>21</v>
      </c>
      <c r="I58" t="s">
        <v>48</v>
      </c>
      <c r="J58" t="s">
        <v>23</v>
      </c>
      <c r="K58">
        <f>"0"</f>
        <v>0</v>
      </c>
      <c r="L58" t="s">
        <v>308</v>
      </c>
    </row>
    <row r="59" spans="1:12">
      <c r="A59" t="s">
        <v>158</v>
      </c>
      <c r="B59" t="s">
        <v>309</v>
      </c>
      <c r="C59" t="s">
        <v>310</v>
      </c>
      <c r="D59" t="s">
        <v>37</v>
      </c>
      <c r="E59" t="s">
        <v>79</v>
      </c>
      <c r="F59">
        <f>"ΑΜ451354"</f>
        <v>0</v>
      </c>
      <c r="G59" t="s">
        <v>302</v>
      </c>
      <c r="H59" t="s">
        <v>21</v>
      </c>
      <c r="I59" t="s">
        <v>303</v>
      </c>
      <c r="J59" t="s">
        <v>23</v>
      </c>
      <c r="K59" t="s">
        <v>24</v>
      </c>
      <c r="L59" t="s">
        <v>311</v>
      </c>
    </row>
    <row r="60" spans="1:12">
      <c r="A60" t="s">
        <v>312</v>
      </c>
      <c r="B60" t="s">
        <v>313</v>
      </c>
      <c r="C60" t="s">
        <v>310</v>
      </c>
      <c r="D60" t="s">
        <v>38</v>
      </c>
      <c r="E60" t="s">
        <v>79</v>
      </c>
      <c r="F60">
        <f>"ΑΜ949374"</f>
        <v>0</v>
      </c>
      <c r="G60" t="s">
        <v>302</v>
      </c>
      <c r="H60" t="s">
        <v>21</v>
      </c>
      <c r="I60" t="s">
        <v>303</v>
      </c>
      <c r="J60" t="s">
        <v>23</v>
      </c>
      <c r="K60" t="s">
        <v>24</v>
      </c>
      <c r="L60" t="s">
        <v>314</v>
      </c>
    </row>
    <row r="61" spans="1:12">
      <c r="A61" t="s">
        <v>315</v>
      </c>
      <c r="B61" t="s">
        <v>316</v>
      </c>
      <c r="C61" t="s">
        <v>317</v>
      </c>
      <c r="D61" t="s">
        <v>318</v>
      </c>
      <c r="E61" t="s">
        <v>19</v>
      </c>
      <c r="F61">
        <f>"Α00882247"</f>
        <v>0</v>
      </c>
      <c r="G61" t="s">
        <v>108</v>
      </c>
      <c r="H61" t="s">
        <v>21</v>
      </c>
      <c r="I61" t="s">
        <v>109</v>
      </c>
      <c r="J61" t="s">
        <v>23</v>
      </c>
      <c r="K61" t="s">
        <v>24</v>
      </c>
      <c r="L61" t="s">
        <v>319</v>
      </c>
    </row>
    <row r="62" spans="1:12">
      <c r="A62" t="s">
        <v>320</v>
      </c>
      <c r="B62" t="s">
        <v>321</v>
      </c>
      <c r="C62" t="s">
        <v>322</v>
      </c>
      <c r="D62" t="s">
        <v>271</v>
      </c>
      <c r="E62" t="s">
        <v>176</v>
      </c>
      <c r="F62">
        <f>"AY0080887"</f>
        <v>0</v>
      </c>
      <c r="G62" t="s">
        <v>47</v>
      </c>
      <c r="H62" t="s">
        <v>21</v>
      </c>
      <c r="I62" t="s">
        <v>48</v>
      </c>
      <c r="J62" t="s">
        <v>23</v>
      </c>
      <c r="K62">
        <f>"0"</f>
        <v>0</v>
      </c>
      <c r="L62" t="s">
        <v>323</v>
      </c>
    </row>
    <row r="63" spans="1:12">
      <c r="A63" t="s">
        <v>324</v>
      </c>
      <c r="B63" t="s">
        <v>325</v>
      </c>
      <c r="C63" t="s">
        <v>326</v>
      </c>
      <c r="D63" t="s">
        <v>38</v>
      </c>
      <c r="E63" t="s">
        <v>327</v>
      </c>
      <c r="F63">
        <f>"1073706"</f>
        <v>0</v>
      </c>
      <c r="G63" t="s">
        <v>328</v>
      </c>
      <c r="H63" t="s">
        <v>21</v>
      </c>
      <c r="I63" t="s">
        <v>329</v>
      </c>
      <c r="J63" t="s">
        <v>23</v>
      </c>
      <c r="K63" t="s">
        <v>24</v>
      </c>
      <c r="L63" t="s">
        <v>330</v>
      </c>
    </row>
    <row r="64" spans="1:12">
      <c r="A64" t="s">
        <v>331</v>
      </c>
      <c r="B64" t="s">
        <v>332</v>
      </c>
      <c r="C64" t="s">
        <v>333</v>
      </c>
      <c r="D64" t="s">
        <v>247</v>
      </c>
      <c r="E64" t="s">
        <v>334</v>
      </c>
      <c r="F64">
        <f>"ΑΖ774043"</f>
        <v>0</v>
      </c>
      <c r="G64" t="s">
        <v>199</v>
      </c>
      <c r="H64" t="s">
        <v>21</v>
      </c>
      <c r="I64" t="s">
        <v>200</v>
      </c>
      <c r="J64" t="s">
        <v>23</v>
      </c>
      <c r="K64" t="s">
        <v>24</v>
      </c>
      <c r="L64" t="s">
        <v>335</v>
      </c>
    </row>
    <row r="65" spans="1:12">
      <c r="A65" t="s">
        <v>336</v>
      </c>
      <c r="B65" t="s">
        <v>337</v>
      </c>
      <c r="C65" t="s">
        <v>333</v>
      </c>
      <c r="D65" t="s">
        <v>338</v>
      </c>
      <c r="E65" t="s">
        <v>181</v>
      </c>
      <c r="F65">
        <f>"Α01014864"</f>
        <v>0</v>
      </c>
      <c r="G65" t="s">
        <v>47</v>
      </c>
      <c r="H65" t="s">
        <v>21</v>
      </c>
      <c r="I65" t="s">
        <v>48</v>
      </c>
      <c r="J65" t="s">
        <v>23</v>
      </c>
      <c r="K65">
        <f>"0"</f>
        <v>0</v>
      </c>
      <c r="L65" t="s">
        <v>339</v>
      </c>
    </row>
    <row r="66" spans="1:12">
      <c r="A66" t="s">
        <v>340</v>
      </c>
      <c r="B66" t="s">
        <v>341</v>
      </c>
      <c r="C66" t="s">
        <v>342</v>
      </c>
      <c r="D66" t="s">
        <v>176</v>
      </c>
      <c r="E66" t="s">
        <v>343</v>
      </c>
      <c r="F66">
        <f>"ΑΟ256682"</f>
        <v>0</v>
      </c>
      <c r="G66" t="s">
        <v>302</v>
      </c>
      <c r="H66" t="s">
        <v>21</v>
      </c>
      <c r="I66" t="s">
        <v>303</v>
      </c>
      <c r="J66" t="s">
        <v>23</v>
      </c>
      <c r="K66">
        <f>"0"</f>
        <v>0</v>
      </c>
      <c r="L66" t="s">
        <v>344</v>
      </c>
    </row>
    <row r="67" spans="1:12">
      <c r="A67" t="s">
        <v>345</v>
      </c>
      <c r="B67" t="s">
        <v>346</v>
      </c>
      <c r="C67" t="s">
        <v>347</v>
      </c>
      <c r="D67" t="s">
        <v>79</v>
      </c>
      <c r="E67" t="s">
        <v>38</v>
      </c>
      <c r="F67">
        <f>"Α00649069"</f>
        <v>0</v>
      </c>
      <c r="G67" t="s">
        <v>39</v>
      </c>
      <c r="H67" t="s">
        <v>21</v>
      </c>
      <c r="I67" t="s">
        <v>40</v>
      </c>
      <c r="J67" t="s">
        <v>23</v>
      </c>
      <c r="K67" t="s">
        <v>24</v>
      </c>
      <c r="L67" t="s">
        <v>348</v>
      </c>
    </row>
    <row r="68" spans="1:12">
      <c r="A68" t="s">
        <v>349</v>
      </c>
      <c r="B68" t="s">
        <v>350</v>
      </c>
      <c r="C68" t="s">
        <v>351</v>
      </c>
      <c r="D68" t="s">
        <v>30</v>
      </c>
      <c r="E68" t="s">
        <v>352</v>
      </c>
      <c r="F68">
        <f>"ΑΖ617801"</f>
        <v>0</v>
      </c>
      <c r="G68" t="s">
        <v>47</v>
      </c>
      <c r="H68" t="s">
        <v>21</v>
      </c>
      <c r="I68" t="s">
        <v>48</v>
      </c>
      <c r="J68" t="s">
        <v>23</v>
      </c>
      <c r="K68">
        <f>"0"</f>
        <v>0</v>
      </c>
      <c r="L68" t="s">
        <v>353</v>
      </c>
    </row>
    <row r="69" spans="1:12">
      <c r="A69" t="s">
        <v>354</v>
      </c>
      <c r="B69" t="s">
        <v>355</v>
      </c>
      <c r="C69" t="s">
        <v>356</v>
      </c>
      <c r="D69" t="s">
        <v>357</v>
      </c>
      <c r="E69" t="s">
        <v>30</v>
      </c>
      <c r="F69">
        <f>"ΑΜ398893"</f>
        <v>0</v>
      </c>
      <c r="G69" t="s">
        <v>66</v>
      </c>
      <c r="H69" t="s">
        <v>21</v>
      </c>
      <c r="I69" t="s">
        <v>67</v>
      </c>
      <c r="J69" t="s">
        <v>23</v>
      </c>
      <c r="K69">
        <f>"0"</f>
        <v>0</v>
      </c>
      <c r="L69" t="s">
        <v>358</v>
      </c>
    </row>
    <row r="70" spans="1:12">
      <c r="A70" t="s">
        <v>359</v>
      </c>
      <c r="B70" t="s">
        <v>263</v>
      </c>
      <c r="C70" t="s">
        <v>360</v>
      </c>
      <c r="D70" t="s">
        <v>361</v>
      </c>
      <c r="E70" t="s">
        <v>362</v>
      </c>
      <c r="F70">
        <f>"ΑΝ625199"</f>
        <v>0</v>
      </c>
      <c r="G70" t="s">
        <v>122</v>
      </c>
      <c r="H70" t="s">
        <v>21</v>
      </c>
      <c r="I70" t="s">
        <v>123</v>
      </c>
      <c r="J70" t="s">
        <v>23</v>
      </c>
      <c r="K70">
        <f>"0"</f>
        <v>0</v>
      </c>
      <c r="L70" t="s">
        <v>363</v>
      </c>
    </row>
    <row r="71" spans="1:12">
      <c r="A71" t="s">
        <v>364</v>
      </c>
      <c r="B71" t="s">
        <v>365</v>
      </c>
      <c r="C71" t="s">
        <v>366</v>
      </c>
      <c r="D71" t="s">
        <v>367</v>
      </c>
      <c r="E71" t="s">
        <v>79</v>
      </c>
      <c r="F71">
        <f>"ΑΥ7258135"</f>
        <v>0</v>
      </c>
      <c r="G71" t="s">
        <v>66</v>
      </c>
      <c r="H71" t="s">
        <v>21</v>
      </c>
      <c r="I71" t="s">
        <v>67</v>
      </c>
      <c r="J71" t="s">
        <v>23</v>
      </c>
      <c r="K71" t="s">
        <v>24</v>
      </c>
      <c r="L71" t="s">
        <v>368</v>
      </c>
    </row>
    <row r="72" spans="1:12">
      <c r="A72" t="s">
        <v>43</v>
      </c>
      <c r="B72" t="s">
        <v>157</v>
      </c>
      <c r="C72" t="s">
        <v>369</v>
      </c>
      <c r="D72" t="s">
        <v>30</v>
      </c>
      <c r="E72" t="s">
        <v>79</v>
      </c>
      <c r="F72">
        <f>"ΑΗ555827"</f>
        <v>0</v>
      </c>
      <c r="G72" t="s">
        <v>47</v>
      </c>
      <c r="H72" t="s">
        <v>21</v>
      </c>
      <c r="I72" t="s">
        <v>48</v>
      </c>
      <c r="J72" t="s">
        <v>23</v>
      </c>
      <c r="K72">
        <f>"0"</f>
        <v>0</v>
      </c>
      <c r="L72" t="s">
        <v>370</v>
      </c>
    </row>
    <row r="73" spans="1:12">
      <c r="A73" t="s">
        <v>371</v>
      </c>
      <c r="B73" t="s">
        <v>372</v>
      </c>
      <c r="C73" t="s">
        <v>373</v>
      </c>
      <c r="D73" t="s">
        <v>176</v>
      </c>
      <c r="E73" t="s">
        <v>343</v>
      </c>
      <c r="F73">
        <f>"ΑΚ374536"</f>
        <v>0</v>
      </c>
      <c r="G73" t="s">
        <v>47</v>
      </c>
      <c r="H73" t="s">
        <v>21</v>
      </c>
      <c r="I73" t="s">
        <v>48</v>
      </c>
      <c r="J73" t="s">
        <v>23</v>
      </c>
      <c r="K73">
        <f>"0"</f>
        <v>0</v>
      </c>
      <c r="L73" t="s">
        <v>374</v>
      </c>
    </row>
    <row r="74" spans="1:12">
      <c r="A74" t="s">
        <v>375</v>
      </c>
      <c r="B74" t="s">
        <v>376</v>
      </c>
      <c r="C74" t="s">
        <v>377</v>
      </c>
      <c r="D74" t="s">
        <v>53</v>
      </c>
      <c r="E74" t="s">
        <v>37</v>
      </c>
      <c r="F74">
        <f>"ΑΗ967484"</f>
        <v>0</v>
      </c>
      <c r="G74" t="s">
        <v>20</v>
      </c>
      <c r="H74" t="s">
        <v>21</v>
      </c>
      <c r="I74" t="s">
        <v>22</v>
      </c>
      <c r="J74" t="s">
        <v>23</v>
      </c>
      <c r="K74" t="s">
        <v>24</v>
      </c>
      <c r="L74" t="s">
        <v>378</v>
      </c>
    </row>
    <row r="75" spans="1:12">
      <c r="A75" t="s">
        <v>379</v>
      </c>
      <c r="B75" t="s">
        <v>380</v>
      </c>
      <c r="C75" t="s">
        <v>381</v>
      </c>
      <c r="D75" t="s">
        <v>382</v>
      </c>
      <c r="E75" t="s">
        <v>233</v>
      </c>
      <c r="F75">
        <f>"ΑΚ320203"</f>
        <v>0</v>
      </c>
      <c r="G75" t="s">
        <v>217</v>
      </c>
      <c r="H75" t="s">
        <v>21</v>
      </c>
      <c r="I75" t="s">
        <v>218</v>
      </c>
      <c r="J75" t="s">
        <v>23</v>
      </c>
      <c r="K75" t="s">
        <v>24</v>
      </c>
      <c r="L75" t="s">
        <v>383</v>
      </c>
    </row>
    <row r="76" spans="1:12">
      <c r="A76" t="s">
        <v>384</v>
      </c>
      <c r="B76" t="s">
        <v>303</v>
      </c>
      <c r="C76" t="s">
        <v>385</v>
      </c>
      <c r="D76" t="s">
        <v>272</v>
      </c>
      <c r="E76" t="s">
        <v>37</v>
      </c>
      <c r="F76">
        <f>"ΑΗ591391"</f>
        <v>0</v>
      </c>
      <c r="G76" t="s">
        <v>95</v>
      </c>
      <c r="H76" t="s">
        <v>21</v>
      </c>
      <c r="I76" t="s">
        <v>96</v>
      </c>
      <c r="J76" t="s">
        <v>23</v>
      </c>
      <c r="K76" t="s">
        <v>24</v>
      </c>
      <c r="L76" t="s">
        <v>386</v>
      </c>
    </row>
    <row r="77" spans="1:12">
      <c r="A77" t="s">
        <v>387</v>
      </c>
      <c r="B77" t="s">
        <v>388</v>
      </c>
      <c r="C77" t="s">
        <v>389</v>
      </c>
      <c r="D77" t="s">
        <v>390</v>
      </c>
      <c r="E77" t="s">
        <v>176</v>
      </c>
      <c r="F77">
        <f>"ΑΙ134708"</f>
        <v>0</v>
      </c>
      <c r="G77" t="s">
        <v>47</v>
      </c>
      <c r="H77" t="s">
        <v>21</v>
      </c>
      <c r="I77" t="s">
        <v>48</v>
      </c>
      <c r="J77" t="s">
        <v>23</v>
      </c>
      <c r="K77">
        <f>"0"</f>
        <v>0</v>
      </c>
      <c r="L77" t="s">
        <v>391</v>
      </c>
    </row>
    <row r="78" spans="1:12">
      <c r="A78" t="s">
        <v>392</v>
      </c>
      <c r="B78" t="s">
        <v>393</v>
      </c>
      <c r="C78" t="s">
        <v>394</v>
      </c>
      <c r="D78" t="s">
        <v>115</v>
      </c>
      <c r="E78" t="s">
        <v>395</v>
      </c>
      <c r="F78">
        <f>"89277"</f>
        <v>0</v>
      </c>
      <c r="G78" t="s">
        <v>47</v>
      </c>
      <c r="H78" t="s">
        <v>21</v>
      </c>
      <c r="I78" t="s">
        <v>48</v>
      </c>
      <c r="J78" t="s">
        <v>23</v>
      </c>
      <c r="K78">
        <f>"0"</f>
        <v>0</v>
      </c>
      <c r="L78" t="s">
        <v>396</v>
      </c>
    </row>
    <row r="79" spans="1:12">
      <c r="A79" t="s">
        <v>397</v>
      </c>
      <c r="B79" t="s">
        <v>398</v>
      </c>
      <c r="C79" t="s">
        <v>399</v>
      </c>
      <c r="D79" t="s">
        <v>38</v>
      </c>
      <c r="E79" t="s">
        <v>19</v>
      </c>
      <c r="F79">
        <f>"ΑΟ038268"</f>
        <v>0</v>
      </c>
      <c r="G79" t="s">
        <v>47</v>
      </c>
      <c r="H79" t="s">
        <v>21</v>
      </c>
      <c r="I79" t="s">
        <v>48</v>
      </c>
      <c r="J79" t="s">
        <v>23</v>
      </c>
      <c r="K79">
        <f>"0"</f>
        <v>0</v>
      </c>
      <c r="L79" t="s">
        <v>400</v>
      </c>
    </row>
    <row r="80" spans="1:12">
      <c r="A80" t="s">
        <v>401</v>
      </c>
      <c r="B80" t="s">
        <v>402</v>
      </c>
      <c r="C80" t="s">
        <v>403</v>
      </c>
      <c r="D80" t="s">
        <v>79</v>
      </c>
      <c r="E80" t="s">
        <v>404</v>
      </c>
      <c r="F80">
        <f>"ΑΟ815769"</f>
        <v>0</v>
      </c>
      <c r="G80" t="s">
        <v>302</v>
      </c>
      <c r="H80" t="s">
        <v>21</v>
      </c>
      <c r="I80" t="s">
        <v>303</v>
      </c>
      <c r="J80" t="s">
        <v>23</v>
      </c>
      <c r="K80" t="s">
        <v>24</v>
      </c>
      <c r="L80" t="s">
        <v>405</v>
      </c>
    </row>
    <row r="81" spans="1:12">
      <c r="A81" t="s">
        <v>406</v>
      </c>
      <c r="B81" t="s">
        <v>407</v>
      </c>
      <c r="C81" t="s">
        <v>408</v>
      </c>
      <c r="D81" t="s">
        <v>409</v>
      </c>
      <c r="E81" t="s">
        <v>38</v>
      </c>
      <c r="F81">
        <f>"ΑΖ952281"</f>
        <v>0</v>
      </c>
      <c r="G81" t="s">
        <v>302</v>
      </c>
      <c r="H81" t="s">
        <v>21</v>
      </c>
      <c r="I81" t="s">
        <v>303</v>
      </c>
      <c r="J81" t="s">
        <v>23</v>
      </c>
      <c r="K81" t="s">
        <v>24</v>
      </c>
      <c r="L81" t="s">
        <v>410</v>
      </c>
    </row>
    <row r="82" spans="1:12">
      <c r="A82" t="s">
        <v>411</v>
      </c>
      <c r="B82" t="s">
        <v>412</v>
      </c>
      <c r="C82" t="s">
        <v>413</v>
      </c>
      <c r="D82" t="s">
        <v>414</v>
      </c>
      <c r="E82" t="s">
        <v>150</v>
      </c>
      <c r="F82">
        <f>"Α00448901"</f>
        <v>0</v>
      </c>
      <c r="G82" t="s">
        <v>20</v>
      </c>
      <c r="H82" t="s">
        <v>21</v>
      </c>
      <c r="I82" t="s">
        <v>22</v>
      </c>
      <c r="J82" t="s">
        <v>23</v>
      </c>
      <c r="K82" t="s">
        <v>24</v>
      </c>
      <c r="L82" t="s">
        <v>415</v>
      </c>
    </row>
    <row r="83" spans="1:12">
      <c r="A83" t="s">
        <v>416</v>
      </c>
      <c r="B83" t="s">
        <v>417</v>
      </c>
      <c r="C83" t="s">
        <v>418</v>
      </c>
      <c r="D83" t="s">
        <v>419</v>
      </c>
      <c r="E83" t="s">
        <v>46</v>
      </c>
      <c r="F83">
        <f>"ΑΚ610614"</f>
        <v>0</v>
      </c>
      <c r="G83" t="s">
        <v>39</v>
      </c>
      <c r="H83" t="s">
        <v>21</v>
      </c>
      <c r="I83" t="s">
        <v>40</v>
      </c>
      <c r="J83" t="s">
        <v>23</v>
      </c>
      <c r="K83">
        <f>"0"</f>
        <v>0</v>
      </c>
      <c r="L83" t="s">
        <v>420</v>
      </c>
    </row>
    <row r="84" spans="1:12">
      <c r="A84" t="s">
        <v>421</v>
      </c>
      <c r="B84" t="s">
        <v>422</v>
      </c>
      <c r="C84" t="s">
        <v>423</v>
      </c>
      <c r="D84" t="s">
        <v>79</v>
      </c>
      <c r="E84" t="s">
        <v>37</v>
      </c>
      <c r="F84">
        <f>"ΑΚ783130"</f>
        <v>0</v>
      </c>
      <c r="G84" t="s">
        <v>47</v>
      </c>
      <c r="H84" t="s">
        <v>21</v>
      </c>
      <c r="I84" t="s">
        <v>48</v>
      </c>
      <c r="J84" t="s">
        <v>23</v>
      </c>
      <c r="K84">
        <f>"0"</f>
        <v>0</v>
      </c>
      <c r="L84" t="s">
        <v>424</v>
      </c>
    </row>
    <row r="85" spans="1:12">
      <c r="A85" t="s">
        <v>425</v>
      </c>
      <c r="B85" t="s">
        <v>426</v>
      </c>
      <c r="C85" t="s">
        <v>427</v>
      </c>
      <c r="D85" t="s">
        <v>428</v>
      </c>
      <c r="E85" t="s">
        <v>165</v>
      </c>
      <c r="F85">
        <f>"ΑΕ994838"</f>
        <v>0</v>
      </c>
      <c r="G85" t="s">
        <v>47</v>
      </c>
      <c r="H85" t="s">
        <v>21</v>
      </c>
      <c r="I85" t="s">
        <v>48</v>
      </c>
      <c r="J85" t="s">
        <v>23</v>
      </c>
      <c r="K85">
        <f>"0"</f>
        <v>0</v>
      </c>
      <c r="L85" t="s">
        <v>429</v>
      </c>
    </row>
    <row r="86" spans="1:12">
      <c r="A86" t="s">
        <v>430</v>
      </c>
      <c r="B86" t="s">
        <v>431</v>
      </c>
      <c r="C86" t="s">
        <v>432</v>
      </c>
      <c r="D86" t="s">
        <v>433</v>
      </c>
      <c r="E86" t="s">
        <v>434</v>
      </c>
      <c r="F86">
        <f>"ΑΚ689055"</f>
        <v>0</v>
      </c>
      <c r="G86" t="s">
        <v>47</v>
      </c>
      <c r="H86" t="s">
        <v>21</v>
      </c>
      <c r="I86" t="s">
        <v>48</v>
      </c>
      <c r="J86" t="s">
        <v>23</v>
      </c>
      <c r="K86">
        <f>"0"</f>
        <v>0</v>
      </c>
      <c r="L86" t="s">
        <v>435</v>
      </c>
    </row>
    <row r="87" spans="1:12">
      <c r="A87" t="s">
        <v>436</v>
      </c>
      <c r="B87" t="s">
        <v>437</v>
      </c>
      <c r="C87" t="s">
        <v>438</v>
      </c>
      <c r="D87" t="s">
        <v>439</v>
      </c>
      <c r="E87" t="s">
        <v>151</v>
      </c>
      <c r="F87">
        <f>"ΑΜ582019"</f>
        <v>0</v>
      </c>
      <c r="G87" t="s">
        <v>39</v>
      </c>
      <c r="H87" t="s">
        <v>21</v>
      </c>
      <c r="I87" t="s">
        <v>40</v>
      </c>
      <c r="J87" t="s">
        <v>23</v>
      </c>
      <c r="K87">
        <f>"0"</f>
        <v>0</v>
      </c>
      <c r="L87" t="s">
        <v>440</v>
      </c>
    </row>
    <row r="88" spans="1:12">
      <c r="A88" t="s">
        <v>441</v>
      </c>
      <c r="B88" t="s">
        <v>442</v>
      </c>
      <c r="C88" t="s">
        <v>443</v>
      </c>
      <c r="D88" t="s">
        <v>444</v>
      </c>
      <c r="E88" t="s">
        <v>79</v>
      </c>
      <c r="F88">
        <f>"ΑΚ350967"</f>
        <v>0</v>
      </c>
      <c r="G88" t="s">
        <v>47</v>
      </c>
      <c r="H88" t="s">
        <v>21</v>
      </c>
      <c r="I88" t="s">
        <v>48</v>
      </c>
      <c r="J88" t="s">
        <v>23</v>
      </c>
      <c r="K88">
        <f>"0"</f>
        <v>0</v>
      </c>
      <c r="L88" t="s">
        <v>445</v>
      </c>
    </row>
    <row r="89" spans="1:12">
      <c r="A89" t="s">
        <v>446</v>
      </c>
      <c r="B89" t="s">
        <v>447</v>
      </c>
      <c r="C89" t="s">
        <v>448</v>
      </c>
      <c r="D89" t="s">
        <v>449</v>
      </c>
      <c r="E89" t="s">
        <v>30</v>
      </c>
      <c r="F89">
        <f>"ΑΜ955042"</f>
        <v>0</v>
      </c>
      <c r="G89" t="s">
        <v>20</v>
      </c>
      <c r="H89" t="s">
        <v>21</v>
      </c>
      <c r="I89" t="s">
        <v>22</v>
      </c>
      <c r="J89" t="s">
        <v>23</v>
      </c>
      <c r="K89" t="s">
        <v>24</v>
      </c>
      <c r="L89" t="s">
        <v>450</v>
      </c>
    </row>
    <row r="90" spans="1:12">
      <c r="A90" t="s">
        <v>451</v>
      </c>
      <c r="B90" t="s">
        <v>359</v>
      </c>
      <c r="C90" t="s">
        <v>452</v>
      </c>
      <c r="D90" t="s">
        <v>414</v>
      </c>
      <c r="E90" t="s">
        <v>79</v>
      </c>
      <c r="F90">
        <f>"ΑΜ456672"</f>
        <v>0</v>
      </c>
      <c r="G90" t="s">
        <v>20</v>
      </c>
      <c r="H90" t="s">
        <v>21</v>
      </c>
      <c r="I90" t="s">
        <v>22</v>
      </c>
      <c r="J90" t="s">
        <v>23</v>
      </c>
      <c r="K90" t="s">
        <v>24</v>
      </c>
      <c r="L90" t="s">
        <v>453</v>
      </c>
    </row>
    <row r="91" spans="1:12">
      <c r="A91" t="s">
        <v>393</v>
      </c>
      <c r="B91" t="s">
        <v>454</v>
      </c>
      <c r="C91" t="s">
        <v>455</v>
      </c>
      <c r="D91" t="s">
        <v>46</v>
      </c>
      <c r="E91" t="s">
        <v>150</v>
      </c>
      <c r="F91">
        <f>"ΑΚ012312"</f>
        <v>0</v>
      </c>
      <c r="G91" t="s">
        <v>217</v>
      </c>
      <c r="H91" t="s">
        <v>21</v>
      </c>
      <c r="I91" t="s">
        <v>218</v>
      </c>
      <c r="J91" t="s">
        <v>23</v>
      </c>
      <c r="K91">
        <f>"0"</f>
        <v>0</v>
      </c>
      <c r="L91" t="s">
        <v>456</v>
      </c>
    </row>
    <row r="92" spans="1:12">
      <c r="A92" t="s">
        <v>457</v>
      </c>
      <c r="B92" t="s">
        <v>458</v>
      </c>
      <c r="C92" t="s">
        <v>459</v>
      </c>
      <c r="D92" t="s">
        <v>30</v>
      </c>
      <c r="E92" t="s">
        <v>460</v>
      </c>
      <c r="F92">
        <f>"ΑΙ917461"</f>
        <v>0</v>
      </c>
      <c r="G92" t="s">
        <v>47</v>
      </c>
      <c r="H92" t="s">
        <v>21</v>
      </c>
      <c r="I92" t="s">
        <v>48</v>
      </c>
      <c r="J92" t="s">
        <v>23</v>
      </c>
      <c r="K92">
        <f>"0"</f>
        <v>0</v>
      </c>
      <c r="L92" t="s">
        <v>461</v>
      </c>
    </row>
    <row r="93" spans="1:12">
      <c r="A93" t="s">
        <v>462</v>
      </c>
      <c r="B93" t="s">
        <v>463</v>
      </c>
      <c r="C93" t="s">
        <v>464</v>
      </c>
      <c r="D93" t="s">
        <v>151</v>
      </c>
      <c r="E93" t="s">
        <v>19</v>
      </c>
      <c r="F93">
        <f>"ΑΗ969221"</f>
        <v>0</v>
      </c>
      <c r="G93" t="s">
        <v>20</v>
      </c>
      <c r="H93" t="s">
        <v>21</v>
      </c>
      <c r="I93" t="s">
        <v>22</v>
      </c>
      <c r="J93" t="s">
        <v>23</v>
      </c>
      <c r="K93" t="s">
        <v>24</v>
      </c>
      <c r="L93" t="s">
        <v>465</v>
      </c>
    </row>
    <row r="94" spans="1:12">
      <c r="A94" t="s">
        <v>466</v>
      </c>
      <c r="B94" t="s">
        <v>467</v>
      </c>
      <c r="C94" t="s">
        <v>468</v>
      </c>
      <c r="D94" t="s">
        <v>30</v>
      </c>
      <c r="E94" t="s">
        <v>261</v>
      </c>
      <c r="F94">
        <f>"ΑΙ884872"</f>
        <v>0</v>
      </c>
      <c r="G94" t="s">
        <v>39</v>
      </c>
      <c r="H94" t="s">
        <v>21</v>
      </c>
      <c r="I94" t="s">
        <v>40</v>
      </c>
      <c r="J94" t="s">
        <v>23</v>
      </c>
      <c r="K94" t="s">
        <v>24</v>
      </c>
      <c r="L94" t="s">
        <v>469</v>
      </c>
    </row>
    <row r="95" spans="1:12">
      <c r="A95" t="s">
        <v>470</v>
      </c>
      <c r="B95" t="s">
        <v>471</v>
      </c>
      <c r="C95" t="s">
        <v>472</v>
      </c>
      <c r="D95" t="s">
        <v>151</v>
      </c>
      <c r="E95" t="s">
        <v>165</v>
      </c>
      <c r="F95">
        <f>"Α00108628"</f>
        <v>0</v>
      </c>
      <c r="G95" t="s">
        <v>20</v>
      </c>
      <c r="H95" t="s">
        <v>21</v>
      </c>
      <c r="I95" t="s">
        <v>22</v>
      </c>
      <c r="J95" t="s">
        <v>23</v>
      </c>
      <c r="K95" t="s">
        <v>24</v>
      </c>
      <c r="L95" t="s">
        <v>473</v>
      </c>
    </row>
    <row r="96" spans="1:12">
      <c r="A96" t="s">
        <v>474</v>
      </c>
      <c r="B96" t="s">
        <v>475</v>
      </c>
      <c r="C96" t="s">
        <v>476</v>
      </c>
      <c r="D96" t="s">
        <v>477</v>
      </c>
      <c r="E96" t="s">
        <v>37</v>
      </c>
      <c r="F96">
        <f>"Α01248893"</f>
        <v>0</v>
      </c>
      <c r="G96" t="s">
        <v>20</v>
      </c>
      <c r="H96" t="s">
        <v>21</v>
      </c>
      <c r="I96" t="s">
        <v>22</v>
      </c>
      <c r="J96" t="s">
        <v>23</v>
      </c>
      <c r="K96" t="s">
        <v>24</v>
      </c>
      <c r="L96" t="s">
        <v>478</v>
      </c>
    </row>
    <row r="97" spans="1:12">
      <c r="A97" t="s">
        <v>479</v>
      </c>
      <c r="B97" t="s">
        <v>480</v>
      </c>
      <c r="C97" t="s">
        <v>481</v>
      </c>
      <c r="D97" t="s">
        <v>395</v>
      </c>
      <c r="E97" t="s">
        <v>482</v>
      </c>
      <c r="F97">
        <f>"ΑΙ893641"</f>
        <v>0</v>
      </c>
      <c r="G97" t="s">
        <v>20</v>
      </c>
      <c r="H97" t="s">
        <v>21</v>
      </c>
      <c r="I97" t="s">
        <v>22</v>
      </c>
      <c r="J97" t="s">
        <v>23</v>
      </c>
      <c r="K97" t="s">
        <v>24</v>
      </c>
      <c r="L97" t="s">
        <v>483</v>
      </c>
    </row>
    <row r="98" spans="1:12">
      <c r="A98" t="s">
        <v>484</v>
      </c>
      <c r="B98" t="s">
        <v>485</v>
      </c>
      <c r="C98" t="s">
        <v>486</v>
      </c>
      <c r="D98" t="s">
        <v>487</v>
      </c>
      <c r="E98" t="s">
        <v>160</v>
      </c>
      <c r="F98">
        <f>"Α01388396"</f>
        <v>0</v>
      </c>
      <c r="G98" t="s">
        <v>488</v>
      </c>
      <c r="H98" t="s">
        <v>21</v>
      </c>
      <c r="I98" t="s">
        <v>489</v>
      </c>
      <c r="J98" t="s">
        <v>23</v>
      </c>
      <c r="K98">
        <f>"0"</f>
        <v>0</v>
      </c>
      <c r="L98" t="s">
        <v>490</v>
      </c>
    </row>
    <row r="99" spans="1:12">
      <c r="A99" t="s">
        <v>491</v>
      </c>
      <c r="B99" t="s">
        <v>492</v>
      </c>
      <c r="C99" t="s">
        <v>493</v>
      </c>
      <c r="D99" t="s">
        <v>18</v>
      </c>
      <c r="E99" t="s">
        <v>37</v>
      </c>
      <c r="F99">
        <f>"ΑΙ949389"</f>
        <v>0</v>
      </c>
      <c r="G99" t="s">
        <v>20</v>
      </c>
      <c r="H99" t="s">
        <v>21</v>
      </c>
      <c r="I99" t="s">
        <v>22</v>
      </c>
      <c r="J99" t="s">
        <v>23</v>
      </c>
      <c r="K99" t="s">
        <v>24</v>
      </c>
      <c r="L99" t="s">
        <v>494</v>
      </c>
    </row>
    <row r="100" spans="1:12">
      <c r="A100" t="s">
        <v>495</v>
      </c>
      <c r="B100" t="s">
        <v>496</v>
      </c>
      <c r="C100" t="s">
        <v>497</v>
      </c>
      <c r="D100" t="s">
        <v>37</v>
      </c>
      <c r="E100" t="s">
        <v>498</v>
      </c>
      <c r="F100">
        <f>"AY6649222"</f>
        <v>0</v>
      </c>
      <c r="G100" t="s">
        <v>108</v>
      </c>
      <c r="H100" t="s">
        <v>21</v>
      </c>
      <c r="I100" t="s">
        <v>109</v>
      </c>
      <c r="J100" t="s">
        <v>23</v>
      </c>
      <c r="K100" t="s">
        <v>24</v>
      </c>
      <c r="L100" t="s">
        <v>499</v>
      </c>
    </row>
    <row r="101" spans="1:12">
      <c r="A101" t="s">
        <v>500</v>
      </c>
      <c r="B101" t="s">
        <v>501</v>
      </c>
      <c r="C101" t="s">
        <v>502</v>
      </c>
      <c r="D101" t="s">
        <v>503</v>
      </c>
      <c r="E101" t="s">
        <v>504</v>
      </c>
      <c r="F101">
        <f>"Α01197378"</f>
        <v>0</v>
      </c>
      <c r="G101" t="s">
        <v>20</v>
      </c>
      <c r="H101" t="s">
        <v>21</v>
      </c>
      <c r="I101" t="s">
        <v>22</v>
      </c>
      <c r="J101" t="s">
        <v>23</v>
      </c>
      <c r="K101" t="s">
        <v>24</v>
      </c>
      <c r="L101" t="s">
        <v>505</v>
      </c>
    </row>
    <row r="102" spans="1:12">
      <c r="A102" t="s">
        <v>442</v>
      </c>
      <c r="B102" t="s">
        <v>506</v>
      </c>
      <c r="C102" t="s">
        <v>507</v>
      </c>
      <c r="D102" t="s">
        <v>30</v>
      </c>
      <c r="E102" t="s">
        <v>165</v>
      </c>
      <c r="F102">
        <f>"ΑΟ956881"</f>
        <v>0</v>
      </c>
      <c r="G102" t="s">
        <v>66</v>
      </c>
      <c r="H102" t="s">
        <v>21</v>
      </c>
      <c r="I102" t="s">
        <v>67</v>
      </c>
      <c r="J102" t="s">
        <v>23</v>
      </c>
      <c r="K102">
        <f>"0"</f>
        <v>0</v>
      </c>
      <c r="L102" t="s">
        <v>508</v>
      </c>
    </row>
  </sheetData>
  <pageMargins left="0.7" right="0.7" top="0.75" bottom="0.75" header="0.3" footer="0.3"/>
  <ignoredErrors>
    <ignoredError sqref="A1:XFD104857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2Γ_2024_ΠΕ_ΔΙΟΡΙΣΤΕΟΙ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2025-07-07T08:52:56Z</dcterms:created>
  <dcterms:modified xsi:type="dcterms:W3CDTF">2025-07-07T08:52:56Z</dcterms:modified>
</cp:coreProperties>
</file>