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2Κ 2025\"/>
    </mc:Choice>
  </mc:AlternateContent>
  <bookViews>
    <workbookView xWindow="0" yWindow="0" windowWidth="28800" windowHeight="11400"/>
  </bookViews>
  <sheets>
    <sheet name="2Κ_2025_ΔΕ_ΠΡΟΣΚΛΗΣΗ_ΥΠΟΨΗΦΙΩΝ" sheetId="1" r:id="rId1"/>
  </sheets>
  <definedNames>
    <definedName name="_xlnm._FilterDatabase" localSheetId="0" hidden="1">'2Κ_2025_ΔΕ_ΠΡΟΣΚΛΗΣΗ_ΥΠΟΨΗΦΙΩΝ'!$A$5:$B$768</definedName>
  </definedNames>
  <calcPr calcId="162913"/>
</workbook>
</file>

<file path=xl/calcChain.xml><?xml version="1.0" encoding="utf-8"?>
<calcChain xmlns="http://schemas.openxmlformats.org/spreadsheetml/2006/main">
  <c r="B734" i="1" l="1"/>
  <c r="B152" i="1"/>
  <c r="B604" i="1"/>
  <c r="B33" i="1"/>
  <c r="B538" i="1"/>
  <c r="B437" i="1"/>
  <c r="B465" i="1"/>
  <c r="B174" i="1"/>
  <c r="B585" i="1"/>
  <c r="B434" i="1"/>
  <c r="B18" i="1"/>
  <c r="B320" i="1"/>
  <c r="B392" i="1"/>
  <c r="B123" i="1"/>
  <c r="B308" i="1"/>
  <c r="B731" i="1"/>
  <c r="B72" i="1"/>
  <c r="B554" i="1"/>
  <c r="B427" i="1"/>
  <c r="B619" i="1"/>
  <c r="B548" i="1"/>
  <c r="B153" i="1"/>
  <c r="B246" i="1"/>
  <c r="B350" i="1"/>
  <c r="B163" i="1"/>
  <c r="B144" i="1"/>
  <c r="B448" i="1"/>
  <c r="B412" i="1"/>
  <c r="B75" i="1"/>
  <c r="B622" i="1"/>
  <c r="B127" i="1"/>
  <c r="B317" i="1"/>
  <c r="B698" i="1"/>
  <c r="B329" i="1"/>
  <c r="B97" i="1"/>
  <c r="B762" i="1"/>
  <c r="B480" i="1"/>
  <c r="B627" i="1"/>
  <c r="B339" i="1"/>
  <c r="B105" i="1"/>
  <c r="B354" i="1"/>
  <c r="B57" i="1"/>
  <c r="B630" i="1"/>
  <c r="B716" i="1"/>
  <c r="B348" i="1"/>
  <c r="B712" i="1"/>
  <c r="B550" i="1"/>
  <c r="B492" i="1"/>
  <c r="B92" i="1"/>
  <c r="B740" i="1"/>
  <c r="B743" i="1"/>
  <c r="B262" i="1"/>
  <c r="B331" i="1"/>
  <c r="B213" i="1"/>
  <c r="B37" i="1"/>
  <c r="B39" i="1"/>
  <c r="B293" i="1"/>
  <c r="B693" i="1"/>
  <c r="B288" i="1"/>
  <c r="B489" i="1"/>
  <c r="B575" i="1"/>
  <c r="B551" i="1"/>
  <c r="B750" i="1"/>
  <c r="B643" i="1"/>
  <c r="B543" i="1"/>
  <c r="B203" i="1"/>
  <c r="B476" i="1"/>
  <c r="B338" i="1"/>
  <c r="B617" i="1"/>
  <c r="B606" i="1"/>
  <c r="B223" i="1"/>
  <c r="B255" i="1"/>
  <c r="B14" i="1"/>
  <c r="B83" i="1"/>
  <c r="B62" i="1"/>
  <c r="B29" i="1"/>
  <c r="B54" i="1"/>
  <c r="B577" i="1"/>
  <c r="B518" i="1"/>
  <c r="B369" i="1"/>
  <c r="B488" i="1"/>
  <c r="B44" i="1"/>
  <c r="B616" i="1"/>
  <c r="B450" i="1"/>
  <c r="B494" i="1"/>
  <c r="B644" i="1"/>
  <c r="B383" i="1"/>
  <c r="B650" i="1"/>
  <c r="B274" i="1"/>
  <c r="B306" i="1"/>
  <c r="B549" i="1"/>
  <c r="B566" i="1"/>
  <c r="B363" i="1"/>
  <c r="B282" i="1"/>
  <c r="B322" i="1"/>
  <c r="B467" i="1"/>
  <c r="B307" i="1"/>
  <c r="B116" i="1"/>
  <c r="B398" i="1"/>
  <c r="B335" i="1"/>
  <c r="B594" i="1"/>
  <c r="B167" i="1"/>
  <c r="B102" i="1"/>
  <c r="B708" i="1"/>
  <c r="B733" i="1"/>
  <c r="B578" i="1"/>
  <c r="B435" i="1"/>
  <c r="B277" i="1"/>
  <c r="B189" i="1"/>
  <c r="B583" i="1"/>
  <c r="B425" i="1"/>
  <c r="B104" i="1"/>
  <c r="B58" i="1"/>
  <c r="B55" i="1"/>
  <c r="B436" i="1"/>
  <c r="B597" i="1"/>
  <c r="B119" i="1"/>
  <c r="B391" i="1"/>
  <c r="B720" i="1"/>
  <c r="B637" i="1"/>
  <c r="B446" i="1"/>
  <c r="B305" i="1"/>
  <c r="B52" i="1"/>
  <c r="B478" i="1"/>
  <c r="B231" i="1"/>
  <c r="B667" i="1"/>
  <c r="B442" i="1"/>
  <c r="B365" i="1"/>
  <c r="B249" i="1"/>
  <c r="B109" i="1"/>
  <c r="B445" i="1"/>
  <c r="B69" i="1"/>
  <c r="B248" i="1"/>
  <c r="B525" i="1"/>
  <c r="B26" i="1"/>
  <c r="B634" i="1"/>
  <c r="B736" i="1"/>
  <c r="B660" i="1"/>
  <c r="B393" i="1"/>
  <c r="B461" i="1"/>
  <c r="B493" i="1"/>
  <c r="B609" i="1"/>
  <c r="B565" i="1"/>
  <c r="B449" i="1"/>
  <c r="B195" i="1"/>
  <c r="B368" i="1"/>
  <c r="B220" i="1"/>
  <c r="B581" i="1"/>
  <c r="B143" i="1"/>
  <c r="B337" i="1"/>
  <c r="B515" i="1"/>
  <c r="B767" i="1"/>
  <c r="B239" i="1"/>
  <c r="B418" i="1"/>
  <c r="B699" i="1"/>
  <c r="B113" i="1"/>
  <c r="B530" i="1"/>
  <c r="B547" i="1"/>
  <c r="B344" i="1"/>
  <c r="B654" i="1"/>
  <c r="B729" i="1"/>
  <c r="B175" i="1"/>
  <c r="B428" i="1"/>
  <c r="B529" i="1"/>
  <c r="B96" i="1"/>
  <c r="B707" i="1"/>
  <c r="B641" i="1"/>
  <c r="B705" i="1"/>
  <c r="B482" i="1"/>
  <c r="B704" i="1"/>
  <c r="B34" i="1"/>
  <c r="B608" i="1"/>
  <c r="B321" i="1"/>
  <c r="B737" i="1"/>
  <c r="B297" i="1"/>
  <c r="B686" i="1"/>
  <c r="B409" i="1"/>
  <c r="B285" i="1"/>
  <c r="B582" i="1"/>
  <c r="B556" i="1"/>
  <c r="B460" i="1"/>
  <c r="B607" i="1"/>
  <c r="B424" i="1"/>
  <c r="B315" i="1"/>
  <c r="B665" i="1"/>
  <c r="B709" i="1"/>
  <c r="B397" i="1"/>
  <c r="B474" i="1"/>
  <c r="B590" i="1"/>
  <c r="B739" i="1"/>
  <c r="B207" i="1"/>
  <c r="B271" i="1"/>
  <c r="B638" i="1"/>
  <c r="B415" i="1"/>
  <c r="B614" i="1"/>
  <c r="B28" i="1"/>
  <c r="B477" i="1"/>
  <c r="B730" i="1"/>
  <c r="B46" i="1"/>
  <c r="B612" i="1"/>
  <c r="B90" i="1"/>
  <c r="B133" i="1"/>
  <c r="B692" i="1"/>
  <c r="B186" i="1"/>
  <c r="B671" i="1"/>
  <c r="B646" i="1"/>
  <c r="B420" i="1"/>
  <c r="B73" i="1"/>
  <c r="B206" i="1"/>
  <c r="B268" i="1"/>
  <c r="B141" i="1"/>
  <c r="B457" i="1"/>
  <c r="B454" i="1"/>
  <c r="B430" i="1"/>
  <c r="B766" i="1"/>
  <c r="B300" i="1"/>
  <c r="B269" i="1"/>
  <c r="B513" i="1"/>
  <c r="B25" i="1"/>
  <c r="B576" i="1"/>
  <c r="B421" i="1"/>
  <c r="B568" i="1"/>
  <c r="B732" i="1"/>
  <c r="B544" i="1"/>
  <c r="B433" i="1"/>
  <c r="B659" i="1"/>
  <c r="B183" i="1"/>
  <c r="B289" i="1"/>
  <c r="B719" i="1"/>
  <c r="B343" i="1"/>
  <c r="B117" i="1"/>
  <c r="B410" i="1"/>
  <c r="B746" i="1"/>
  <c r="B281" i="1"/>
  <c r="B208" i="1"/>
  <c r="B182" i="1"/>
  <c r="B78" i="1"/>
  <c r="B130" i="1"/>
  <c r="B714" i="1"/>
  <c r="B235" i="1"/>
  <c r="B287" i="1"/>
  <c r="B626" i="1"/>
  <c r="B589" i="1"/>
  <c r="B332" i="1"/>
  <c r="B241" i="1"/>
  <c r="B251" i="1"/>
  <c r="B370" i="1"/>
  <c r="B110" i="1"/>
  <c r="B353" i="1"/>
  <c r="B375" i="1"/>
  <c r="B753" i="1"/>
  <c r="B601" i="1"/>
  <c r="B588" i="1"/>
  <c r="B301" i="1"/>
  <c r="B384" i="1"/>
  <c r="B695" i="1"/>
  <c r="B168" i="1"/>
  <c r="B166" i="1"/>
  <c r="B380" i="1"/>
  <c r="B399" i="1"/>
  <c r="B256" i="1"/>
  <c r="B559" i="1"/>
  <c r="B294" i="1"/>
  <c r="B325" i="1"/>
  <c r="B367" i="1"/>
  <c r="B486" i="1"/>
  <c r="B164" i="1"/>
  <c r="B463" i="1"/>
  <c r="B135" i="1"/>
  <c r="B738" i="1"/>
  <c r="B7" i="1"/>
  <c r="B266" i="1"/>
  <c r="B261" i="1"/>
  <c r="B727" i="1"/>
  <c r="B214" i="1"/>
  <c r="B237" i="1"/>
  <c r="B669" i="1"/>
  <c r="B726" i="1"/>
  <c r="B534" i="1"/>
  <c r="B520" i="1"/>
  <c r="B60" i="1"/>
  <c r="B723" i="1"/>
  <c r="B377" i="1"/>
  <c r="B696" i="1"/>
  <c r="B181" i="1"/>
  <c r="B77" i="1"/>
  <c r="B655" i="1"/>
  <c r="B68" i="1"/>
  <c r="B264" i="1"/>
  <c r="B272" i="1"/>
  <c r="B443" i="1"/>
  <c r="B395" i="1"/>
  <c r="B202" i="1"/>
  <c r="B267" i="1"/>
  <c r="B562" i="1"/>
  <c r="B79" i="1"/>
  <c r="B580" i="1"/>
  <c r="B12" i="1"/>
  <c r="B453" i="1"/>
  <c r="B573" i="1"/>
  <c r="B137" i="1"/>
  <c r="B198" i="1"/>
  <c r="B471" i="1"/>
  <c r="B613" i="1"/>
  <c r="B99" i="1"/>
  <c r="B560" i="1"/>
  <c r="B360" i="1"/>
  <c r="B625" i="1"/>
  <c r="B670" i="1"/>
  <c r="B326" i="1"/>
  <c r="B759" i="1"/>
  <c r="B747" i="1"/>
  <c r="B569" i="1"/>
  <c r="B219" i="1"/>
  <c r="B662" i="1"/>
  <c r="B67" i="1"/>
  <c r="B63" i="1"/>
  <c r="B148" i="1"/>
  <c r="B690" i="1"/>
  <c r="B602" i="1"/>
  <c r="B422" i="1"/>
  <c r="B30" i="1"/>
  <c r="B563" i="1"/>
  <c r="B131" i="1"/>
  <c r="B158" i="1"/>
  <c r="B172" i="1"/>
  <c r="B340" i="1"/>
  <c r="B15" i="1"/>
  <c r="B284" i="1"/>
  <c r="B336" i="1"/>
  <c r="B218" i="1"/>
  <c r="B379" i="1"/>
  <c r="B85" i="1"/>
  <c r="B190" i="1"/>
  <c r="B678" i="1"/>
  <c r="B364" i="1"/>
  <c r="B20" i="1"/>
  <c r="B438" i="1"/>
  <c r="B570" i="1"/>
  <c r="B741" i="1"/>
  <c r="B193" i="1"/>
  <c r="B107" i="1"/>
  <c r="B56" i="1"/>
  <c r="B8" i="1"/>
  <c r="B253" i="1"/>
  <c r="B683" i="1"/>
  <c r="B751" i="1"/>
  <c r="B254" i="1"/>
  <c r="B635" i="1"/>
  <c r="B184" i="1"/>
  <c r="B508" i="1"/>
  <c r="B444" i="1"/>
  <c r="B688" i="1"/>
  <c r="B473" i="1"/>
  <c r="B610" i="1"/>
  <c r="B42" i="1"/>
  <c r="B469" i="1"/>
  <c r="B765" i="1"/>
  <c r="B324" i="1"/>
  <c r="B505" i="1"/>
  <c r="B21" i="1"/>
  <c r="B579" i="1"/>
  <c r="B22" i="1"/>
  <c r="B170" i="1"/>
  <c r="B506" i="1"/>
  <c r="B452" i="1"/>
  <c r="B316" i="1"/>
  <c r="B615" i="1"/>
  <c r="B125" i="1"/>
  <c r="B243" i="1"/>
  <c r="B330" i="1"/>
  <c r="B145" i="1"/>
  <c r="B470" i="1"/>
  <c r="B417" i="1"/>
  <c r="B103" i="1"/>
  <c r="B711" i="1"/>
  <c r="B385" i="1"/>
  <c r="B295" i="1"/>
  <c r="B512" i="1"/>
  <c r="B177" i="1"/>
  <c r="B362" i="1"/>
  <c r="B201" i="1"/>
  <c r="B611" i="1"/>
  <c r="B524" i="1"/>
  <c r="B462" i="1"/>
  <c r="B129" i="1"/>
  <c r="B406" i="1"/>
  <c r="B6" i="1"/>
  <c r="B539" i="1"/>
  <c r="B302" i="1"/>
  <c r="B101" i="1"/>
  <c r="B423" i="1"/>
  <c r="B11" i="1"/>
  <c r="B599" i="1"/>
  <c r="B48" i="1"/>
  <c r="B334" i="1"/>
  <c r="B352" i="1"/>
  <c r="B328" i="1"/>
  <c r="B451" i="1"/>
  <c r="B441" i="1"/>
  <c r="B504" i="1"/>
  <c r="B468" i="1"/>
  <c r="B276" i="1"/>
  <c r="B756" i="1"/>
  <c r="B106" i="1"/>
  <c r="B217" i="1"/>
  <c r="B188" i="1"/>
  <c r="B61" i="1"/>
  <c r="B757" i="1"/>
  <c r="B479" i="1"/>
  <c r="B35" i="1"/>
  <c r="B112" i="1"/>
  <c r="B691" i="1"/>
  <c r="B24" i="1"/>
  <c r="B499" i="1"/>
  <c r="B94" i="1"/>
  <c r="B197" i="1"/>
  <c r="B121" i="1"/>
  <c r="B487" i="1"/>
  <c r="B299" i="1"/>
  <c r="B309" i="1"/>
  <c r="B592" i="1"/>
  <c r="B298" i="1"/>
  <c r="B270" i="1"/>
  <c r="B522" i="1"/>
  <c r="B531" i="1"/>
  <c r="B673" i="1"/>
  <c r="B725" i="1"/>
  <c r="B45" i="1"/>
  <c r="B652" i="1"/>
  <c r="B557" i="1"/>
  <c r="B209" i="1"/>
  <c r="B233" i="1"/>
  <c r="B715" i="1"/>
  <c r="B215" i="1"/>
  <c r="B519" i="1"/>
  <c r="B721" i="1"/>
  <c r="B296" i="1"/>
  <c r="B149" i="1"/>
  <c r="B314" i="1"/>
  <c r="B440" i="1"/>
  <c r="B490" i="1"/>
  <c r="B17" i="1"/>
  <c r="B742" i="1"/>
  <c r="B323" i="1"/>
  <c r="B497" i="1"/>
  <c r="B501" i="1"/>
  <c r="B507" i="1"/>
  <c r="B710" i="1"/>
  <c r="B192" i="1"/>
  <c r="B432" i="1"/>
  <c r="B679" i="1"/>
  <c r="B546" i="1"/>
  <c r="B342" i="1"/>
  <c r="B745" i="1"/>
  <c r="B491" i="1"/>
  <c r="B728" i="1"/>
  <c r="B537" i="1"/>
  <c r="B664" i="1"/>
  <c r="B273" i="1"/>
  <c r="B120" i="1"/>
  <c r="B639" i="1"/>
  <c r="B744" i="1"/>
  <c r="B89" i="1"/>
  <c r="B682" i="1"/>
  <c r="B65" i="1"/>
  <c r="B400" i="1"/>
  <c r="B414" i="1"/>
  <c r="B703" i="1"/>
  <c r="B561" i="1"/>
  <c r="B523" i="1"/>
  <c r="B439" i="1"/>
  <c r="B755" i="1"/>
  <c r="B389" i="1"/>
  <c r="B472" i="1"/>
  <c r="B475" i="1"/>
  <c r="B666" i="1"/>
  <c r="B735" i="1"/>
  <c r="B196" i="1"/>
  <c r="B697" i="1"/>
  <c r="B70" i="1"/>
  <c r="B624" i="1"/>
  <c r="B419" i="1"/>
  <c r="B526" i="1"/>
  <c r="B355" i="1"/>
  <c r="B411" i="1"/>
  <c r="B371" i="1"/>
  <c r="B706" i="1"/>
  <c r="B722" i="1"/>
  <c r="B312" i="1"/>
  <c r="B718" i="1"/>
  <c r="B416" i="1"/>
  <c r="B232" i="1"/>
  <c r="B464" i="1"/>
  <c r="B169" i="1"/>
  <c r="B236" i="1"/>
  <c r="B681" i="1"/>
  <c r="B717" i="1"/>
  <c r="B19" i="1"/>
  <c r="B245" i="1"/>
  <c r="B553" i="1"/>
  <c r="B713" i="1"/>
  <c r="B511" i="1"/>
  <c r="B687" i="1"/>
  <c r="B81" i="1"/>
  <c r="B640" i="1"/>
  <c r="B27" i="1"/>
  <c r="B71" i="1"/>
  <c r="B86" i="1"/>
  <c r="B358" i="1"/>
  <c r="B351" i="1"/>
  <c r="B84" i="1"/>
  <c r="B574" i="1"/>
  <c r="B382" i="1"/>
  <c r="B154" i="1"/>
  <c r="B226" i="1"/>
  <c r="B128" i="1"/>
  <c r="B623" i="1"/>
  <c r="B394" i="1"/>
  <c r="B82" i="1"/>
  <c r="B653" i="1"/>
  <c r="B485" i="1"/>
  <c r="B41" i="1"/>
  <c r="B180" i="1"/>
  <c r="B748" i="1"/>
  <c r="B533" i="1"/>
  <c r="B656" i="1"/>
  <c r="B136" i="1"/>
  <c r="B216" i="1"/>
  <c r="B279" i="1"/>
  <c r="B50" i="1"/>
  <c r="B31" i="1"/>
  <c r="B632" i="1"/>
  <c r="B286" i="1"/>
  <c r="B629" i="1"/>
  <c r="B429" i="1"/>
  <c r="B521" i="1"/>
  <c r="B605" i="1"/>
  <c r="B240" i="1"/>
  <c r="B426" i="1"/>
  <c r="B111" i="1"/>
  <c r="B258" i="1"/>
  <c r="B407" i="1"/>
  <c r="B587" i="1"/>
  <c r="B311" i="1"/>
  <c r="B500" i="1"/>
  <c r="B138" i="1"/>
  <c r="B290" i="1"/>
  <c r="B134" i="1"/>
  <c r="B171" i="1"/>
  <c r="B204" i="1"/>
  <c r="B32" i="1"/>
  <c r="B139" i="1"/>
  <c r="B66" i="1"/>
  <c r="B372" i="1"/>
  <c r="B516" i="1"/>
  <c r="B156" i="1"/>
  <c r="B361" i="1"/>
  <c r="B484" i="1"/>
  <c r="B502" i="1"/>
  <c r="B115" i="1"/>
  <c r="B93" i="1"/>
  <c r="B64" i="1"/>
  <c r="B456" i="1"/>
  <c r="B16" i="1"/>
  <c r="B674" i="1"/>
  <c r="B161" i="1"/>
  <c r="B754" i="1"/>
  <c r="B108" i="1"/>
  <c r="B447" i="1"/>
  <c r="B210" i="1"/>
  <c r="B527" i="1"/>
  <c r="B179" i="1"/>
  <c r="B23" i="1"/>
  <c r="B386" i="1"/>
  <c r="B657" i="1"/>
  <c r="B373" i="1"/>
  <c r="B230" i="1"/>
  <c r="B49" i="1"/>
  <c r="B761" i="1"/>
  <c r="B567" i="1"/>
  <c r="B408" i="1"/>
  <c r="B684" i="1"/>
  <c r="B357" i="1"/>
  <c r="B310" i="1"/>
  <c r="B327" i="1"/>
  <c r="B517" i="1"/>
  <c r="B291" i="1"/>
  <c r="B528" i="1"/>
  <c r="B173" i="1"/>
  <c r="B244" i="1"/>
  <c r="B38" i="1"/>
  <c r="B259" i="1"/>
  <c r="B596" i="1"/>
  <c r="B345" i="1"/>
  <c r="B234" i="1"/>
  <c r="B763" i="1"/>
  <c r="B658" i="1"/>
  <c r="B466" i="1"/>
  <c r="B628" i="1"/>
  <c r="B648" i="1"/>
  <c r="B603" i="1"/>
  <c r="B431" i="1"/>
  <c r="B333" i="1"/>
  <c r="B396" i="1"/>
  <c r="B165" i="1"/>
  <c r="B768" i="1"/>
  <c r="B260" i="1"/>
  <c r="B318" i="1"/>
  <c r="B672" i="1"/>
  <c r="B680" i="1"/>
  <c r="B359" i="1"/>
  <c r="B185" i="1"/>
  <c r="B701" i="1"/>
  <c r="B40" i="1"/>
  <c r="B481" i="1"/>
  <c r="B405" i="1"/>
  <c r="B313" i="1"/>
  <c r="B43" i="1"/>
  <c r="B95" i="1"/>
  <c r="B675" i="1"/>
  <c r="B558" i="1"/>
  <c r="B496" i="1"/>
  <c r="B668" i="1"/>
  <c r="B374" i="1"/>
  <c r="B647" i="1"/>
  <c r="B191" i="1"/>
  <c r="B222" i="1"/>
  <c r="B586" i="1"/>
  <c r="B555" i="1"/>
  <c r="B229" i="1"/>
  <c r="B205" i="1"/>
  <c r="B9" i="1"/>
  <c r="B211" i="1"/>
  <c r="B572" i="1"/>
  <c r="B387" i="1"/>
  <c r="B76" i="1"/>
  <c r="B542" i="1"/>
  <c r="B642" i="1"/>
  <c r="B341" i="1"/>
  <c r="B498" i="1"/>
  <c r="B126" i="1"/>
  <c r="B212" i="1"/>
  <c r="B458" i="1"/>
  <c r="B459" i="1"/>
  <c r="B275" i="1"/>
  <c r="B495" i="1"/>
  <c r="B252" i="1"/>
  <c r="B74" i="1"/>
  <c r="B621" i="1"/>
  <c r="B88" i="1"/>
  <c r="B278" i="1"/>
  <c r="B376" i="1"/>
  <c r="B600" i="1"/>
  <c r="B636" i="1"/>
  <c r="B349" i="1"/>
  <c r="B677" i="1"/>
  <c r="B390" i="1"/>
  <c r="B263" i="1"/>
  <c r="B663" i="1"/>
  <c r="B618" i="1"/>
  <c r="B100" i="1"/>
  <c r="B483" i="1"/>
  <c r="B388" i="1"/>
  <c r="B649" i="1"/>
  <c r="B36" i="1"/>
  <c r="B303" i="1"/>
  <c r="B176" i="1"/>
  <c r="B59" i="1"/>
  <c r="B402" i="1"/>
  <c r="B147" i="1"/>
  <c r="B591" i="1"/>
  <c r="B124" i="1"/>
  <c r="B151" i="1"/>
  <c r="B304" i="1"/>
  <c r="B633" i="1"/>
  <c r="B221" i="1"/>
  <c r="B724" i="1"/>
  <c r="B10" i="1"/>
  <c r="B532" i="1"/>
  <c r="B132" i="1"/>
  <c r="B150" i="1"/>
  <c r="B645" i="1"/>
  <c r="B413" i="1"/>
  <c r="B631" i="1"/>
  <c r="B250" i="1"/>
  <c r="B536" i="1"/>
  <c r="B51" i="1"/>
  <c r="B620" i="1"/>
  <c r="B122" i="1"/>
  <c r="B510" i="1"/>
  <c r="B700" i="1"/>
  <c r="B187" i="1"/>
  <c r="B455" i="1"/>
  <c r="B146" i="1"/>
  <c r="B118" i="1"/>
  <c r="B162" i="1"/>
  <c r="B702" i="1"/>
  <c r="B689" i="1"/>
  <c r="B356" i="1"/>
  <c r="B545" i="1"/>
  <c r="B194" i="1"/>
  <c r="B401" i="1"/>
  <c r="B694" i="1"/>
  <c r="B87" i="1"/>
  <c r="B752" i="1"/>
  <c r="B535" i="1"/>
  <c r="B403" i="1"/>
  <c r="B91" i="1"/>
  <c r="B178" i="1"/>
  <c r="B366" i="1"/>
  <c r="B541" i="1"/>
  <c r="B514" i="1"/>
  <c r="B142" i="1"/>
  <c r="B225" i="1"/>
  <c r="B280" i="1"/>
  <c r="B80" i="1"/>
  <c r="B200" i="1"/>
  <c r="B283" i="1"/>
  <c r="B758" i="1"/>
  <c r="B98" i="1"/>
  <c r="B584" i="1"/>
  <c r="B564" i="1"/>
  <c r="B227" i="1"/>
  <c r="B242" i="1"/>
  <c r="B257" i="1"/>
  <c r="B247" i="1"/>
  <c r="B47" i="1"/>
  <c r="B651" i="1"/>
  <c r="B749" i="1"/>
  <c r="B595" i="1"/>
  <c r="B685" i="1"/>
  <c r="B114" i="1"/>
  <c r="B764" i="1"/>
  <c r="B404" i="1"/>
  <c r="B378" i="1"/>
  <c r="B319" i="1"/>
  <c r="B238" i="1"/>
  <c r="B160" i="1"/>
  <c r="B292" i="1"/>
  <c r="B676" i="1"/>
  <c r="B53" i="1"/>
  <c r="B347" i="1"/>
  <c r="B571" i="1"/>
  <c r="B224" i="1"/>
  <c r="B593" i="1"/>
  <c r="B157" i="1"/>
  <c r="B661" i="1"/>
  <c r="B159" i="1"/>
  <c r="B155" i="1"/>
  <c r="B199" i="1"/>
  <c r="B140" i="1"/>
  <c r="B760" i="1"/>
  <c r="B265" i="1"/>
  <c r="B346" i="1"/>
  <c r="B503" i="1"/>
  <c r="B509" i="1"/>
  <c r="B598" i="1"/>
  <c r="B381" i="1"/>
  <c r="B228" i="1"/>
  <c r="B13" i="1"/>
  <c r="B552" i="1"/>
  <c r="B540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<sst xmlns="http://schemas.openxmlformats.org/spreadsheetml/2006/main" count="4" uniqueCount="4">
  <si>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</si>
  <si>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</si>
  <si>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</si>
  <si>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2K/2025
Φ.Ε.Κ. 12/τ. Α.Σ.Ε.Π./10.04.2025
ΚΑΤΗΓΟΡΙΑ ΔΕΥΤΕΡΟΒΑΘΜΙΑΣ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</si>
</sst>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8"/>
  <sheetViews>
    <sheetView tabSelected="1" workbookViewId="0">
      <selection activeCell="H11" sqref="H1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"00002306"</f>
        <v>00002306</v>
      </c>
    </row>
    <row r="7" spans="1:2" x14ac:dyDescent="0.25">
      <c r="A7" s="3">
        <v>2</v>
      </c>
      <c r="B7" s="4" t="str">
        <f>"00004143"</f>
        <v>00004143</v>
      </c>
    </row>
    <row r="8" spans="1:2" x14ac:dyDescent="0.25">
      <c r="A8" s="3">
        <v>3</v>
      </c>
      <c r="B8" s="4" t="str">
        <f>"00004828"</f>
        <v>00004828</v>
      </c>
    </row>
    <row r="9" spans="1:2" x14ac:dyDescent="0.25">
      <c r="A9" s="3">
        <v>4</v>
      </c>
      <c r="B9" s="4" t="str">
        <f>"00004893"</f>
        <v>00004893</v>
      </c>
    </row>
    <row r="10" spans="1:2" x14ac:dyDescent="0.25">
      <c r="A10" s="3">
        <v>5</v>
      </c>
      <c r="B10" s="4" t="str">
        <f>"00005802"</f>
        <v>00005802</v>
      </c>
    </row>
    <row r="11" spans="1:2" x14ac:dyDescent="0.25">
      <c r="A11" s="3">
        <v>6</v>
      </c>
      <c r="B11" s="4" t="str">
        <f>"00006080"</f>
        <v>00006080</v>
      </c>
    </row>
    <row r="12" spans="1:2" x14ac:dyDescent="0.25">
      <c r="A12" s="3">
        <v>7</v>
      </c>
      <c r="B12" s="4" t="str">
        <f>"00006310"</f>
        <v>00006310</v>
      </c>
    </row>
    <row r="13" spans="1:2" x14ac:dyDescent="0.25">
      <c r="A13" s="3">
        <v>8</v>
      </c>
      <c r="B13" s="4" t="str">
        <f>"00007647"</f>
        <v>00007647</v>
      </c>
    </row>
    <row r="14" spans="1:2" x14ac:dyDescent="0.25">
      <c r="A14" s="3">
        <v>9</v>
      </c>
      <c r="B14" s="4" t="str">
        <f>"00009211"</f>
        <v>00009211</v>
      </c>
    </row>
    <row r="15" spans="1:2" x14ac:dyDescent="0.25">
      <c r="A15" s="3">
        <v>10</v>
      </c>
      <c r="B15" s="4" t="str">
        <f>"00009673"</f>
        <v>00009673</v>
      </c>
    </row>
    <row r="16" spans="1:2" x14ac:dyDescent="0.25">
      <c r="A16" s="3">
        <v>11</v>
      </c>
      <c r="B16" s="4" t="str">
        <f>"00011631"</f>
        <v>00011631</v>
      </c>
    </row>
    <row r="17" spans="1:2" x14ac:dyDescent="0.25">
      <c r="A17" s="3">
        <v>12</v>
      </c>
      <c r="B17" s="4" t="str">
        <f>"00014721"</f>
        <v>00014721</v>
      </c>
    </row>
    <row r="18" spans="1:2" x14ac:dyDescent="0.25">
      <c r="A18" s="3">
        <v>13</v>
      </c>
      <c r="B18" s="4" t="str">
        <f>"00016414"</f>
        <v>00016414</v>
      </c>
    </row>
    <row r="19" spans="1:2" x14ac:dyDescent="0.25">
      <c r="A19" s="3">
        <v>14</v>
      </c>
      <c r="B19" s="4" t="str">
        <f>"00017568"</f>
        <v>00017568</v>
      </c>
    </row>
    <row r="20" spans="1:2" x14ac:dyDescent="0.25">
      <c r="A20" s="3">
        <v>15</v>
      </c>
      <c r="B20" s="4" t="str">
        <f>"00019360"</f>
        <v>00019360</v>
      </c>
    </row>
    <row r="21" spans="1:2" x14ac:dyDescent="0.25">
      <c r="A21" s="3">
        <v>16</v>
      </c>
      <c r="B21" s="4" t="str">
        <f>"00021897"</f>
        <v>00021897</v>
      </c>
    </row>
    <row r="22" spans="1:2" x14ac:dyDescent="0.25">
      <c r="A22" s="3">
        <v>17</v>
      </c>
      <c r="B22" s="4" t="str">
        <f>"00023993"</f>
        <v>00023993</v>
      </c>
    </row>
    <row r="23" spans="1:2" x14ac:dyDescent="0.25">
      <c r="A23" s="3">
        <v>18</v>
      </c>
      <c r="B23" s="4" t="str">
        <f>"00025228"</f>
        <v>00025228</v>
      </c>
    </row>
    <row r="24" spans="1:2" x14ac:dyDescent="0.25">
      <c r="A24" s="3">
        <v>19</v>
      </c>
      <c r="B24" s="4" t="str">
        <f>"00027806"</f>
        <v>00027806</v>
      </c>
    </row>
    <row r="25" spans="1:2" x14ac:dyDescent="0.25">
      <c r="A25" s="3">
        <v>20</v>
      </c>
      <c r="B25" s="4" t="str">
        <f>"00036187"</f>
        <v>00036187</v>
      </c>
    </row>
    <row r="26" spans="1:2" x14ac:dyDescent="0.25">
      <c r="A26" s="3">
        <v>21</v>
      </c>
      <c r="B26" s="4" t="str">
        <f>"00038624"</f>
        <v>00038624</v>
      </c>
    </row>
    <row r="27" spans="1:2" x14ac:dyDescent="0.25">
      <c r="A27" s="3">
        <v>22</v>
      </c>
      <c r="B27" s="4" t="str">
        <f>"00041003"</f>
        <v>00041003</v>
      </c>
    </row>
    <row r="28" spans="1:2" x14ac:dyDescent="0.25">
      <c r="A28" s="3">
        <v>23</v>
      </c>
      <c r="B28" s="4" t="str">
        <f>"00043467"</f>
        <v>00043467</v>
      </c>
    </row>
    <row r="29" spans="1:2" x14ac:dyDescent="0.25">
      <c r="A29" s="3">
        <v>24</v>
      </c>
      <c r="B29" s="4" t="str">
        <f>"00046494"</f>
        <v>00046494</v>
      </c>
    </row>
    <row r="30" spans="1:2" x14ac:dyDescent="0.25">
      <c r="A30" s="3">
        <v>25</v>
      </c>
      <c r="B30" s="4" t="str">
        <f>"00047484"</f>
        <v>00047484</v>
      </c>
    </row>
    <row r="31" spans="1:2" x14ac:dyDescent="0.25">
      <c r="A31" s="3">
        <v>26</v>
      </c>
      <c r="B31" s="4" t="str">
        <f>"00048228"</f>
        <v>00048228</v>
      </c>
    </row>
    <row r="32" spans="1:2" x14ac:dyDescent="0.25">
      <c r="A32" s="3">
        <v>27</v>
      </c>
      <c r="B32" s="4" t="str">
        <f>"00050768"</f>
        <v>00050768</v>
      </c>
    </row>
    <row r="33" spans="1:2" x14ac:dyDescent="0.25">
      <c r="A33" s="3">
        <v>28</v>
      </c>
      <c r="B33" s="4" t="str">
        <f>"00050917"</f>
        <v>00050917</v>
      </c>
    </row>
    <row r="34" spans="1:2" x14ac:dyDescent="0.25">
      <c r="A34" s="3">
        <v>29</v>
      </c>
      <c r="B34" s="4" t="str">
        <f>"00061722"</f>
        <v>00061722</v>
      </c>
    </row>
    <row r="35" spans="1:2" x14ac:dyDescent="0.25">
      <c r="A35" s="3">
        <v>30</v>
      </c>
      <c r="B35" s="4" t="str">
        <f>"00069802"</f>
        <v>00069802</v>
      </c>
    </row>
    <row r="36" spans="1:2" x14ac:dyDescent="0.25">
      <c r="A36" s="3">
        <v>31</v>
      </c>
      <c r="B36" s="4" t="str">
        <f>"00069856"</f>
        <v>00069856</v>
      </c>
    </row>
    <row r="37" spans="1:2" x14ac:dyDescent="0.25">
      <c r="A37" s="3">
        <v>32</v>
      </c>
      <c r="B37" s="4" t="str">
        <f>"00069883"</f>
        <v>00069883</v>
      </c>
    </row>
    <row r="38" spans="1:2" x14ac:dyDescent="0.25">
      <c r="A38" s="3">
        <v>33</v>
      </c>
      <c r="B38" s="4" t="str">
        <f>"00074080"</f>
        <v>00074080</v>
      </c>
    </row>
    <row r="39" spans="1:2" x14ac:dyDescent="0.25">
      <c r="A39" s="3">
        <v>34</v>
      </c>
      <c r="B39" s="4" t="str">
        <f>"00075789"</f>
        <v>00075789</v>
      </c>
    </row>
    <row r="40" spans="1:2" x14ac:dyDescent="0.25">
      <c r="A40" s="3">
        <v>35</v>
      </c>
      <c r="B40" s="4" t="str">
        <f>"00076170"</f>
        <v>00076170</v>
      </c>
    </row>
    <row r="41" spans="1:2" x14ac:dyDescent="0.25">
      <c r="A41" s="3">
        <v>36</v>
      </c>
      <c r="B41" s="4" t="str">
        <f>"00078833"</f>
        <v>00078833</v>
      </c>
    </row>
    <row r="42" spans="1:2" x14ac:dyDescent="0.25">
      <c r="A42" s="3">
        <v>37</v>
      </c>
      <c r="B42" s="4" t="str">
        <f>"00080327"</f>
        <v>00080327</v>
      </c>
    </row>
    <row r="43" spans="1:2" x14ac:dyDescent="0.25">
      <c r="A43" s="3">
        <v>38</v>
      </c>
      <c r="B43" s="4" t="str">
        <f>"00085305"</f>
        <v>00085305</v>
      </c>
    </row>
    <row r="44" spans="1:2" x14ac:dyDescent="0.25">
      <c r="A44" s="3">
        <v>39</v>
      </c>
      <c r="B44" s="4" t="str">
        <f>"00086642"</f>
        <v>00086642</v>
      </c>
    </row>
    <row r="45" spans="1:2" x14ac:dyDescent="0.25">
      <c r="A45" s="3">
        <v>40</v>
      </c>
      <c r="B45" s="4" t="str">
        <f>"00089524"</f>
        <v>00089524</v>
      </c>
    </row>
    <row r="46" spans="1:2" x14ac:dyDescent="0.25">
      <c r="A46" s="3">
        <v>41</v>
      </c>
      <c r="B46" s="4" t="str">
        <f>"00089884"</f>
        <v>00089884</v>
      </c>
    </row>
    <row r="47" spans="1:2" x14ac:dyDescent="0.25">
      <c r="A47" s="3">
        <v>42</v>
      </c>
      <c r="B47" s="4" t="str">
        <f>"00090719"</f>
        <v>00090719</v>
      </c>
    </row>
    <row r="48" spans="1:2" x14ac:dyDescent="0.25">
      <c r="A48" s="3">
        <v>43</v>
      </c>
      <c r="B48" s="4" t="str">
        <f>"00092970"</f>
        <v>00092970</v>
      </c>
    </row>
    <row r="49" spans="1:2" x14ac:dyDescent="0.25">
      <c r="A49" s="3">
        <v>44</v>
      </c>
      <c r="B49" s="4" t="str">
        <f>"00097315"</f>
        <v>00097315</v>
      </c>
    </row>
    <row r="50" spans="1:2" x14ac:dyDescent="0.25">
      <c r="A50" s="3">
        <v>45</v>
      </c>
      <c r="B50" s="4" t="str">
        <f>"00104672"</f>
        <v>00104672</v>
      </c>
    </row>
    <row r="51" spans="1:2" x14ac:dyDescent="0.25">
      <c r="A51" s="3">
        <v>46</v>
      </c>
      <c r="B51" s="4" t="str">
        <f>"00105639"</f>
        <v>00105639</v>
      </c>
    </row>
    <row r="52" spans="1:2" x14ac:dyDescent="0.25">
      <c r="A52" s="3">
        <v>47</v>
      </c>
      <c r="B52" s="4" t="str">
        <f>"00107493"</f>
        <v>00107493</v>
      </c>
    </row>
    <row r="53" spans="1:2" x14ac:dyDescent="0.25">
      <c r="A53" s="3">
        <v>48</v>
      </c>
      <c r="B53" s="4" t="str">
        <f>"00108987"</f>
        <v>00108987</v>
      </c>
    </row>
    <row r="54" spans="1:2" x14ac:dyDescent="0.25">
      <c r="A54" s="3">
        <v>49</v>
      </c>
      <c r="B54" s="4" t="str">
        <f>"00109061"</f>
        <v>00109061</v>
      </c>
    </row>
    <row r="55" spans="1:2" x14ac:dyDescent="0.25">
      <c r="A55" s="3">
        <v>50</v>
      </c>
      <c r="B55" s="4" t="str">
        <f>"00109149"</f>
        <v>00109149</v>
      </c>
    </row>
    <row r="56" spans="1:2" x14ac:dyDescent="0.25">
      <c r="A56" s="3">
        <v>51</v>
      </c>
      <c r="B56" s="4" t="str">
        <f>"00110977"</f>
        <v>00110977</v>
      </c>
    </row>
    <row r="57" spans="1:2" x14ac:dyDescent="0.25">
      <c r="A57" s="3">
        <v>52</v>
      </c>
      <c r="B57" s="4" t="str">
        <f>"00112418"</f>
        <v>00112418</v>
      </c>
    </row>
    <row r="58" spans="1:2" x14ac:dyDescent="0.25">
      <c r="A58" s="3">
        <v>53</v>
      </c>
      <c r="B58" s="4" t="str">
        <f>"00113394"</f>
        <v>00113394</v>
      </c>
    </row>
    <row r="59" spans="1:2" x14ac:dyDescent="0.25">
      <c r="A59" s="3">
        <v>54</v>
      </c>
      <c r="B59" s="4" t="str">
        <f>"00114770"</f>
        <v>00114770</v>
      </c>
    </row>
    <row r="60" spans="1:2" x14ac:dyDescent="0.25">
      <c r="A60" s="3">
        <v>55</v>
      </c>
      <c r="B60" s="4" t="str">
        <f>"00123580"</f>
        <v>00123580</v>
      </c>
    </row>
    <row r="61" spans="1:2" x14ac:dyDescent="0.25">
      <c r="A61" s="3">
        <v>56</v>
      </c>
      <c r="B61" s="4" t="str">
        <f>"00125321"</f>
        <v>00125321</v>
      </c>
    </row>
    <row r="62" spans="1:2" x14ac:dyDescent="0.25">
      <c r="A62" s="3">
        <v>57</v>
      </c>
      <c r="B62" s="4" t="str">
        <f>"00126467"</f>
        <v>00126467</v>
      </c>
    </row>
    <row r="63" spans="1:2" x14ac:dyDescent="0.25">
      <c r="A63" s="3">
        <v>58</v>
      </c>
      <c r="B63" s="4" t="str">
        <f>"00126509"</f>
        <v>00126509</v>
      </c>
    </row>
    <row r="64" spans="1:2" x14ac:dyDescent="0.25">
      <c r="A64" s="3">
        <v>59</v>
      </c>
      <c r="B64" s="4" t="str">
        <f>"00130305"</f>
        <v>00130305</v>
      </c>
    </row>
    <row r="65" spans="1:2" x14ac:dyDescent="0.25">
      <c r="A65" s="3">
        <v>60</v>
      </c>
      <c r="B65" s="4" t="str">
        <f>"00134599"</f>
        <v>00134599</v>
      </c>
    </row>
    <row r="66" spans="1:2" x14ac:dyDescent="0.25">
      <c r="A66" s="3">
        <v>61</v>
      </c>
      <c r="B66" s="4" t="str">
        <f>"00137973"</f>
        <v>00137973</v>
      </c>
    </row>
    <row r="67" spans="1:2" x14ac:dyDescent="0.25">
      <c r="A67" s="3">
        <v>62</v>
      </c>
      <c r="B67" s="4" t="str">
        <f>"00138119"</f>
        <v>00138119</v>
      </c>
    </row>
    <row r="68" spans="1:2" x14ac:dyDescent="0.25">
      <c r="A68" s="3">
        <v>63</v>
      </c>
      <c r="B68" s="4" t="str">
        <f>"00139317"</f>
        <v>00139317</v>
      </c>
    </row>
    <row r="69" spans="1:2" x14ac:dyDescent="0.25">
      <c r="A69" s="3">
        <v>64</v>
      </c>
      <c r="B69" s="4" t="str">
        <f>"00139370"</f>
        <v>00139370</v>
      </c>
    </row>
    <row r="70" spans="1:2" x14ac:dyDescent="0.25">
      <c r="A70" s="3">
        <v>65</v>
      </c>
      <c r="B70" s="4" t="str">
        <f>"00139493"</f>
        <v>00139493</v>
      </c>
    </row>
    <row r="71" spans="1:2" x14ac:dyDescent="0.25">
      <c r="A71" s="3">
        <v>66</v>
      </c>
      <c r="B71" s="4" t="str">
        <f>"00139687"</f>
        <v>00139687</v>
      </c>
    </row>
    <row r="72" spans="1:2" x14ac:dyDescent="0.25">
      <c r="A72" s="3">
        <v>67</v>
      </c>
      <c r="B72" s="4" t="str">
        <f>"00139811"</f>
        <v>00139811</v>
      </c>
    </row>
    <row r="73" spans="1:2" x14ac:dyDescent="0.25">
      <c r="A73" s="3">
        <v>68</v>
      </c>
      <c r="B73" s="4" t="str">
        <f>"00140042"</f>
        <v>00140042</v>
      </c>
    </row>
    <row r="74" spans="1:2" x14ac:dyDescent="0.25">
      <c r="A74" s="3">
        <v>69</v>
      </c>
      <c r="B74" s="4" t="str">
        <f>"00140120"</f>
        <v>00140120</v>
      </c>
    </row>
    <row r="75" spans="1:2" x14ac:dyDescent="0.25">
      <c r="A75" s="3">
        <v>70</v>
      </c>
      <c r="B75" s="4" t="str">
        <f>"00140140"</f>
        <v>00140140</v>
      </c>
    </row>
    <row r="76" spans="1:2" x14ac:dyDescent="0.25">
      <c r="A76" s="3">
        <v>71</v>
      </c>
      <c r="B76" s="4" t="str">
        <f>"00141389"</f>
        <v>00141389</v>
      </c>
    </row>
    <row r="77" spans="1:2" x14ac:dyDescent="0.25">
      <c r="A77" s="3">
        <v>72</v>
      </c>
      <c r="B77" s="4" t="str">
        <f>"00141531"</f>
        <v>00141531</v>
      </c>
    </row>
    <row r="78" spans="1:2" x14ac:dyDescent="0.25">
      <c r="A78" s="3">
        <v>73</v>
      </c>
      <c r="B78" s="4" t="str">
        <f>"00144872"</f>
        <v>00144872</v>
      </c>
    </row>
    <row r="79" spans="1:2" x14ac:dyDescent="0.25">
      <c r="A79" s="3">
        <v>74</v>
      </c>
      <c r="B79" s="4" t="str">
        <f>"00146240"</f>
        <v>00146240</v>
      </c>
    </row>
    <row r="80" spans="1:2" x14ac:dyDescent="0.25">
      <c r="A80" s="3">
        <v>75</v>
      </c>
      <c r="B80" s="4" t="str">
        <f>"00146545"</f>
        <v>00146545</v>
      </c>
    </row>
    <row r="81" spans="1:2" x14ac:dyDescent="0.25">
      <c r="A81" s="3">
        <v>76</v>
      </c>
      <c r="B81" s="4" t="str">
        <f>"00147907"</f>
        <v>00147907</v>
      </c>
    </row>
    <row r="82" spans="1:2" x14ac:dyDescent="0.25">
      <c r="A82" s="3">
        <v>77</v>
      </c>
      <c r="B82" s="4" t="str">
        <f>"00150318"</f>
        <v>00150318</v>
      </c>
    </row>
    <row r="83" spans="1:2" x14ac:dyDescent="0.25">
      <c r="A83" s="3">
        <v>78</v>
      </c>
      <c r="B83" s="4" t="str">
        <f>"00150679"</f>
        <v>00150679</v>
      </c>
    </row>
    <row r="84" spans="1:2" x14ac:dyDescent="0.25">
      <c r="A84" s="3">
        <v>79</v>
      </c>
      <c r="B84" s="4" t="str">
        <f>"00151328"</f>
        <v>00151328</v>
      </c>
    </row>
    <row r="85" spans="1:2" x14ac:dyDescent="0.25">
      <c r="A85" s="3">
        <v>80</v>
      </c>
      <c r="B85" s="4" t="str">
        <f>"00151437"</f>
        <v>00151437</v>
      </c>
    </row>
    <row r="86" spans="1:2" x14ac:dyDescent="0.25">
      <c r="A86" s="3">
        <v>81</v>
      </c>
      <c r="B86" s="4" t="str">
        <f>"00152251"</f>
        <v>00152251</v>
      </c>
    </row>
    <row r="87" spans="1:2" x14ac:dyDescent="0.25">
      <c r="A87" s="3">
        <v>82</v>
      </c>
      <c r="B87" s="4" t="str">
        <f>"00152277"</f>
        <v>00152277</v>
      </c>
    </row>
    <row r="88" spans="1:2" x14ac:dyDescent="0.25">
      <c r="A88" s="3">
        <v>83</v>
      </c>
      <c r="B88" s="4" t="str">
        <f>"00152850"</f>
        <v>00152850</v>
      </c>
    </row>
    <row r="89" spans="1:2" x14ac:dyDescent="0.25">
      <c r="A89" s="3">
        <v>84</v>
      </c>
      <c r="B89" s="4" t="str">
        <f>"00153223"</f>
        <v>00153223</v>
      </c>
    </row>
    <row r="90" spans="1:2" x14ac:dyDescent="0.25">
      <c r="A90" s="3">
        <v>85</v>
      </c>
      <c r="B90" s="4" t="str">
        <f>"00154748"</f>
        <v>00154748</v>
      </c>
    </row>
    <row r="91" spans="1:2" x14ac:dyDescent="0.25">
      <c r="A91" s="3">
        <v>86</v>
      </c>
      <c r="B91" s="4" t="str">
        <f>"00155393"</f>
        <v>00155393</v>
      </c>
    </row>
    <row r="92" spans="1:2" x14ac:dyDescent="0.25">
      <c r="A92" s="3">
        <v>87</v>
      </c>
      <c r="B92" s="4" t="str">
        <f>"00155747"</f>
        <v>00155747</v>
      </c>
    </row>
    <row r="93" spans="1:2" x14ac:dyDescent="0.25">
      <c r="A93" s="3">
        <v>88</v>
      </c>
      <c r="B93" s="4" t="str">
        <f>"00156894"</f>
        <v>00156894</v>
      </c>
    </row>
    <row r="94" spans="1:2" x14ac:dyDescent="0.25">
      <c r="A94" s="3">
        <v>89</v>
      </c>
      <c r="B94" s="4" t="str">
        <f>"00157313"</f>
        <v>00157313</v>
      </c>
    </row>
    <row r="95" spans="1:2" x14ac:dyDescent="0.25">
      <c r="A95" s="3">
        <v>90</v>
      </c>
      <c r="B95" s="4" t="str">
        <f>"00157555"</f>
        <v>00157555</v>
      </c>
    </row>
    <row r="96" spans="1:2" x14ac:dyDescent="0.25">
      <c r="A96" s="3">
        <v>91</v>
      </c>
      <c r="B96" s="4" t="str">
        <f>"00158091"</f>
        <v>00158091</v>
      </c>
    </row>
    <row r="97" spans="1:2" x14ac:dyDescent="0.25">
      <c r="A97" s="3">
        <v>92</v>
      </c>
      <c r="B97" s="4" t="str">
        <f>"00158295"</f>
        <v>00158295</v>
      </c>
    </row>
    <row r="98" spans="1:2" x14ac:dyDescent="0.25">
      <c r="A98" s="3">
        <v>93</v>
      </c>
      <c r="B98" s="4" t="str">
        <f>"00158368"</f>
        <v>00158368</v>
      </c>
    </row>
    <row r="99" spans="1:2" x14ac:dyDescent="0.25">
      <c r="A99" s="3">
        <v>94</v>
      </c>
      <c r="B99" s="4" t="str">
        <f>"00160410"</f>
        <v>00160410</v>
      </c>
    </row>
    <row r="100" spans="1:2" x14ac:dyDescent="0.25">
      <c r="A100" s="3">
        <v>95</v>
      </c>
      <c r="B100" s="4" t="str">
        <f>"00163045"</f>
        <v>00163045</v>
      </c>
    </row>
    <row r="101" spans="1:2" x14ac:dyDescent="0.25">
      <c r="A101" s="3">
        <v>96</v>
      </c>
      <c r="B101" s="4" t="str">
        <f>"00164429"</f>
        <v>00164429</v>
      </c>
    </row>
    <row r="102" spans="1:2" x14ac:dyDescent="0.25">
      <c r="A102" s="3">
        <v>97</v>
      </c>
      <c r="B102" s="4" t="str">
        <f>"00165723"</f>
        <v>00165723</v>
      </c>
    </row>
    <row r="103" spans="1:2" x14ac:dyDescent="0.25">
      <c r="A103" s="3">
        <v>98</v>
      </c>
      <c r="B103" s="4" t="str">
        <f>"00166029"</f>
        <v>00166029</v>
      </c>
    </row>
    <row r="104" spans="1:2" x14ac:dyDescent="0.25">
      <c r="A104" s="3">
        <v>99</v>
      </c>
      <c r="B104" s="4" t="str">
        <f>"00166046"</f>
        <v>00166046</v>
      </c>
    </row>
    <row r="105" spans="1:2" x14ac:dyDescent="0.25">
      <c r="A105" s="3">
        <v>100</v>
      </c>
      <c r="B105" s="4" t="str">
        <f>"00176449"</f>
        <v>00176449</v>
      </c>
    </row>
    <row r="106" spans="1:2" x14ac:dyDescent="0.25">
      <c r="A106" s="3">
        <v>101</v>
      </c>
      <c r="B106" s="4" t="str">
        <f>"00183848"</f>
        <v>00183848</v>
      </c>
    </row>
    <row r="107" spans="1:2" x14ac:dyDescent="0.25">
      <c r="A107" s="3">
        <v>102</v>
      </c>
      <c r="B107" s="4" t="str">
        <f>"00185833"</f>
        <v>00185833</v>
      </c>
    </row>
    <row r="108" spans="1:2" x14ac:dyDescent="0.25">
      <c r="A108" s="3">
        <v>103</v>
      </c>
      <c r="B108" s="4" t="str">
        <f>"00188417"</f>
        <v>00188417</v>
      </c>
    </row>
    <row r="109" spans="1:2" x14ac:dyDescent="0.25">
      <c r="A109" s="3">
        <v>104</v>
      </c>
      <c r="B109" s="4" t="str">
        <f>"00188645"</f>
        <v>00188645</v>
      </c>
    </row>
    <row r="110" spans="1:2" x14ac:dyDescent="0.25">
      <c r="A110" s="3">
        <v>105</v>
      </c>
      <c r="B110" s="4" t="str">
        <f>"00189511"</f>
        <v>00189511</v>
      </c>
    </row>
    <row r="111" spans="1:2" x14ac:dyDescent="0.25">
      <c r="A111" s="3">
        <v>106</v>
      </c>
      <c r="B111" s="4" t="str">
        <f>"00189622"</f>
        <v>00189622</v>
      </c>
    </row>
    <row r="112" spans="1:2" x14ac:dyDescent="0.25">
      <c r="A112" s="3">
        <v>107</v>
      </c>
      <c r="B112" s="4" t="str">
        <f>"00190357"</f>
        <v>00190357</v>
      </c>
    </row>
    <row r="113" spans="1:2" x14ac:dyDescent="0.25">
      <c r="A113" s="3">
        <v>108</v>
      </c>
      <c r="B113" s="4" t="str">
        <f>"00190677"</f>
        <v>00190677</v>
      </c>
    </row>
    <row r="114" spans="1:2" x14ac:dyDescent="0.25">
      <c r="A114" s="3">
        <v>109</v>
      </c>
      <c r="B114" s="4" t="str">
        <f>"00192397"</f>
        <v>00192397</v>
      </c>
    </row>
    <row r="115" spans="1:2" x14ac:dyDescent="0.25">
      <c r="A115" s="3">
        <v>110</v>
      </c>
      <c r="B115" s="4" t="str">
        <f>"00195646"</f>
        <v>00195646</v>
      </c>
    </row>
    <row r="116" spans="1:2" x14ac:dyDescent="0.25">
      <c r="A116" s="3">
        <v>111</v>
      </c>
      <c r="B116" s="4" t="str">
        <f>"00196494"</f>
        <v>00196494</v>
      </c>
    </row>
    <row r="117" spans="1:2" x14ac:dyDescent="0.25">
      <c r="A117" s="3">
        <v>112</v>
      </c>
      <c r="B117" s="4" t="str">
        <f>"00198912"</f>
        <v>00198912</v>
      </c>
    </row>
    <row r="118" spans="1:2" x14ac:dyDescent="0.25">
      <c r="A118" s="3">
        <v>113</v>
      </c>
      <c r="B118" s="4" t="str">
        <f>"00199003"</f>
        <v>00199003</v>
      </c>
    </row>
    <row r="119" spans="1:2" x14ac:dyDescent="0.25">
      <c r="A119" s="3">
        <v>114</v>
      </c>
      <c r="B119" s="4" t="str">
        <f>"00199023"</f>
        <v>00199023</v>
      </c>
    </row>
    <row r="120" spans="1:2" x14ac:dyDescent="0.25">
      <c r="A120" s="3">
        <v>115</v>
      </c>
      <c r="B120" s="4" t="str">
        <f>"00199972"</f>
        <v>00199972</v>
      </c>
    </row>
    <row r="121" spans="1:2" x14ac:dyDescent="0.25">
      <c r="A121" s="3">
        <v>116</v>
      </c>
      <c r="B121" s="4" t="str">
        <f>"00202063"</f>
        <v>00202063</v>
      </c>
    </row>
    <row r="122" spans="1:2" x14ac:dyDescent="0.25">
      <c r="A122" s="3">
        <v>117</v>
      </c>
      <c r="B122" s="4" t="str">
        <f>"00202304"</f>
        <v>00202304</v>
      </c>
    </row>
    <row r="123" spans="1:2" x14ac:dyDescent="0.25">
      <c r="A123" s="3">
        <v>118</v>
      </c>
      <c r="B123" s="4" t="str">
        <f>"00202557"</f>
        <v>00202557</v>
      </c>
    </row>
    <row r="124" spans="1:2" x14ac:dyDescent="0.25">
      <c r="A124" s="3">
        <v>119</v>
      </c>
      <c r="B124" s="4" t="str">
        <f>"00203497"</f>
        <v>00203497</v>
      </c>
    </row>
    <row r="125" spans="1:2" x14ac:dyDescent="0.25">
      <c r="A125" s="3">
        <v>120</v>
      </c>
      <c r="B125" s="4" t="str">
        <f>"00205374"</f>
        <v>00205374</v>
      </c>
    </row>
    <row r="126" spans="1:2" x14ac:dyDescent="0.25">
      <c r="A126" s="3">
        <v>121</v>
      </c>
      <c r="B126" s="4" t="str">
        <f>"00208842"</f>
        <v>00208842</v>
      </c>
    </row>
    <row r="127" spans="1:2" x14ac:dyDescent="0.25">
      <c r="A127" s="3">
        <v>122</v>
      </c>
      <c r="B127" s="4" t="str">
        <f>"00208996"</f>
        <v>00208996</v>
      </c>
    </row>
    <row r="128" spans="1:2" x14ac:dyDescent="0.25">
      <c r="A128" s="3">
        <v>123</v>
      </c>
      <c r="B128" s="4" t="str">
        <f>"00209447"</f>
        <v>00209447</v>
      </c>
    </row>
    <row r="129" spans="1:2" x14ac:dyDescent="0.25">
      <c r="A129" s="3">
        <v>124</v>
      </c>
      <c r="B129" s="4" t="str">
        <f>"00209763"</f>
        <v>00209763</v>
      </c>
    </row>
    <row r="130" spans="1:2" x14ac:dyDescent="0.25">
      <c r="A130" s="3">
        <v>125</v>
      </c>
      <c r="B130" s="4" t="str">
        <f>"00213540"</f>
        <v>00213540</v>
      </c>
    </row>
    <row r="131" spans="1:2" x14ac:dyDescent="0.25">
      <c r="A131" s="3">
        <v>126</v>
      </c>
      <c r="B131" s="4" t="str">
        <f>"00215532"</f>
        <v>00215532</v>
      </c>
    </row>
    <row r="132" spans="1:2" x14ac:dyDescent="0.25">
      <c r="A132" s="3">
        <v>127</v>
      </c>
      <c r="B132" s="4" t="str">
        <f>"00216542"</f>
        <v>00216542</v>
      </c>
    </row>
    <row r="133" spans="1:2" x14ac:dyDescent="0.25">
      <c r="A133" s="3">
        <v>128</v>
      </c>
      <c r="B133" s="4" t="str">
        <f>"00216609"</f>
        <v>00216609</v>
      </c>
    </row>
    <row r="134" spans="1:2" x14ac:dyDescent="0.25">
      <c r="A134" s="3">
        <v>129</v>
      </c>
      <c r="B134" s="4" t="str">
        <f>"00220087"</f>
        <v>00220087</v>
      </c>
    </row>
    <row r="135" spans="1:2" x14ac:dyDescent="0.25">
      <c r="A135" s="3">
        <v>130</v>
      </c>
      <c r="B135" s="4" t="str">
        <f>"00221625"</f>
        <v>00221625</v>
      </c>
    </row>
    <row r="136" spans="1:2" x14ac:dyDescent="0.25">
      <c r="A136" s="3">
        <v>131</v>
      </c>
      <c r="B136" s="4" t="str">
        <f>"00223172"</f>
        <v>00223172</v>
      </c>
    </row>
    <row r="137" spans="1:2" x14ac:dyDescent="0.25">
      <c r="A137" s="3">
        <v>132</v>
      </c>
      <c r="B137" s="4" t="str">
        <f>"00223916"</f>
        <v>00223916</v>
      </c>
    </row>
    <row r="138" spans="1:2" x14ac:dyDescent="0.25">
      <c r="A138" s="3">
        <v>133</v>
      </c>
      <c r="B138" s="4" t="str">
        <f>"00226976"</f>
        <v>00226976</v>
      </c>
    </row>
    <row r="139" spans="1:2" x14ac:dyDescent="0.25">
      <c r="A139" s="3">
        <v>134</v>
      </c>
      <c r="B139" s="4" t="str">
        <f>"00231991"</f>
        <v>00231991</v>
      </c>
    </row>
    <row r="140" spans="1:2" x14ac:dyDescent="0.25">
      <c r="A140" s="3">
        <v>135</v>
      </c>
      <c r="B140" s="4" t="str">
        <f>"00232009"</f>
        <v>00232009</v>
      </c>
    </row>
    <row r="141" spans="1:2" x14ac:dyDescent="0.25">
      <c r="A141" s="3">
        <v>136</v>
      </c>
      <c r="B141" s="4" t="str">
        <f>"00233494"</f>
        <v>00233494</v>
      </c>
    </row>
    <row r="142" spans="1:2" x14ac:dyDescent="0.25">
      <c r="A142" s="3">
        <v>137</v>
      </c>
      <c r="B142" s="4" t="str">
        <f>"00234139"</f>
        <v>00234139</v>
      </c>
    </row>
    <row r="143" spans="1:2" x14ac:dyDescent="0.25">
      <c r="A143" s="3">
        <v>138</v>
      </c>
      <c r="B143" s="4" t="str">
        <f>"00235763"</f>
        <v>00235763</v>
      </c>
    </row>
    <row r="144" spans="1:2" x14ac:dyDescent="0.25">
      <c r="A144" s="3">
        <v>139</v>
      </c>
      <c r="B144" s="4" t="str">
        <f>"00236794"</f>
        <v>00236794</v>
      </c>
    </row>
    <row r="145" spans="1:2" x14ac:dyDescent="0.25">
      <c r="A145" s="3">
        <v>140</v>
      </c>
      <c r="B145" s="4" t="str">
        <f>"00237858"</f>
        <v>00237858</v>
      </c>
    </row>
    <row r="146" spans="1:2" x14ac:dyDescent="0.25">
      <c r="A146" s="3">
        <v>141</v>
      </c>
      <c r="B146" s="4" t="str">
        <f>"00243646"</f>
        <v>00243646</v>
      </c>
    </row>
    <row r="147" spans="1:2" x14ac:dyDescent="0.25">
      <c r="A147" s="3">
        <v>142</v>
      </c>
      <c r="B147" s="4" t="str">
        <f>"00244402"</f>
        <v>00244402</v>
      </c>
    </row>
    <row r="148" spans="1:2" x14ac:dyDescent="0.25">
      <c r="A148" s="3">
        <v>143</v>
      </c>
      <c r="B148" s="4" t="str">
        <f>"00244520"</f>
        <v>00244520</v>
      </c>
    </row>
    <row r="149" spans="1:2" x14ac:dyDescent="0.25">
      <c r="A149" s="3">
        <v>144</v>
      </c>
      <c r="B149" s="4" t="str">
        <f>"00245105"</f>
        <v>00245105</v>
      </c>
    </row>
    <row r="150" spans="1:2" x14ac:dyDescent="0.25">
      <c r="A150" s="3">
        <v>145</v>
      </c>
      <c r="B150" s="4" t="str">
        <f>"00246551"</f>
        <v>00246551</v>
      </c>
    </row>
    <row r="151" spans="1:2" x14ac:dyDescent="0.25">
      <c r="A151" s="3">
        <v>146</v>
      </c>
      <c r="B151" s="4" t="str">
        <f>"00250628"</f>
        <v>00250628</v>
      </c>
    </row>
    <row r="152" spans="1:2" x14ac:dyDescent="0.25">
      <c r="A152" s="3">
        <v>147</v>
      </c>
      <c r="B152" s="4" t="str">
        <f>"00252178"</f>
        <v>00252178</v>
      </c>
    </row>
    <row r="153" spans="1:2" x14ac:dyDescent="0.25">
      <c r="A153" s="3">
        <v>148</v>
      </c>
      <c r="B153" s="4" t="str">
        <f>"00257930"</f>
        <v>00257930</v>
      </c>
    </row>
    <row r="154" spans="1:2" x14ac:dyDescent="0.25">
      <c r="A154" s="3">
        <v>149</v>
      </c>
      <c r="B154" s="4" t="str">
        <f>"00259326"</f>
        <v>00259326</v>
      </c>
    </row>
    <row r="155" spans="1:2" x14ac:dyDescent="0.25">
      <c r="A155" s="3">
        <v>150</v>
      </c>
      <c r="B155" s="4" t="str">
        <f>"00261193"</f>
        <v>00261193</v>
      </c>
    </row>
    <row r="156" spans="1:2" x14ac:dyDescent="0.25">
      <c r="A156" s="3">
        <v>151</v>
      </c>
      <c r="B156" s="4" t="str">
        <f>"00262929"</f>
        <v>00262929</v>
      </c>
    </row>
    <row r="157" spans="1:2" x14ac:dyDescent="0.25">
      <c r="A157" s="3">
        <v>152</v>
      </c>
      <c r="B157" s="4" t="str">
        <f>"00266725"</f>
        <v>00266725</v>
      </c>
    </row>
    <row r="158" spans="1:2" x14ac:dyDescent="0.25">
      <c r="A158" s="3">
        <v>153</v>
      </c>
      <c r="B158" s="4" t="str">
        <f>"00274001"</f>
        <v>00274001</v>
      </c>
    </row>
    <row r="159" spans="1:2" x14ac:dyDescent="0.25">
      <c r="A159" s="3">
        <v>154</v>
      </c>
      <c r="B159" s="4" t="str">
        <f>"00274665"</f>
        <v>00274665</v>
      </c>
    </row>
    <row r="160" spans="1:2" x14ac:dyDescent="0.25">
      <c r="A160" s="3">
        <v>155</v>
      </c>
      <c r="B160" s="4" t="str">
        <f>"00280660"</f>
        <v>00280660</v>
      </c>
    </row>
    <row r="161" spans="1:2" x14ac:dyDescent="0.25">
      <c r="A161" s="3">
        <v>156</v>
      </c>
      <c r="B161" s="4" t="str">
        <f>"00288847"</f>
        <v>00288847</v>
      </c>
    </row>
    <row r="162" spans="1:2" x14ac:dyDescent="0.25">
      <c r="A162" s="3">
        <v>157</v>
      </c>
      <c r="B162" s="4" t="str">
        <f>"00292291"</f>
        <v>00292291</v>
      </c>
    </row>
    <row r="163" spans="1:2" x14ac:dyDescent="0.25">
      <c r="A163" s="3">
        <v>158</v>
      </c>
      <c r="B163" s="4" t="str">
        <f>"00292971"</f>
        <v>00292971</v>
      </c>
    </row>
    <row r="164" spans="1:2" x14ac:dyDescent="0.25">
      <c r="A164" s="3">
        <v>159</v>
      </c>
      <c r="B164" s="4" t="str">
        <f>"00293039"</f>
        <v>00293039</v>
      </c>
    </row>
    <row r="165" spans="1:2" x14ac:dyDescent="0.25">
      <c r="A165" s="3">
        <v>160</v>
      </c>
      <c r="B165" s="4" t="str">
        <f>"00293733"</f>
        <v>00293733</v>
      </c>
    </row>
    <row r="166" spans="1:2" x14ac:dyDescent="0.25">
      <c r="A166" s="3">
        <v>161</v>
      </c>
      <c r="B166" s="4" t="str">
        <f>"00294843"</f>
        <v>00294843</v>
      </c>
    </row>
    <row r="167" spans="1:2" x14ac:dyDescent="0.25">
      <c r="A167" s="3">
        <v>162</v>
      </c>
      <c r="B167" s="4" t="str">
        <f>"00296968"</f>
        <v>00296968</v>
      </c>
    </row>
    <row r="168" spans="1:2" x14ac:dyDescent="0.25">
      <c r="A168" s="3">
        <v>163</v>
      </c>
      <c r="B168" s="4" t="str">
        <f>"00307606"</f>
        <v>00307606</v>
      </c>
    </row>
    <row r="169" spans="1:2" x14ac:dyDescent="0.25">
      <c r="A169" s="3">
        <v>164</v>
      </c>
      <c r="B169" s="4" t="str">
        <f>"00307888"</f>
        <v>00307888</v>
      </c>
    </row>
    <row r="170" spans="1:2" x14ac:dyDescent="0.25">
      <c r="A170" s="3">
        <v>165</v>
      </c>
      <c r="B170" s="4" t="str">
        <f>"00310374"</f>
        <v>00310374</v>
      </c>
    </row>
    <row r="171" spans="1:2" x14ac:dyDescent="0.25">
      <c r="A171" s="3">
        <v>166</v>
      </c>
      <c r="B171" s="4" t="str">
        <f>"00312868"</f>
        <v>00312868</v>
      </c>
    </row>
    <row r="172" spans="1:2" x14ac:dyDescent="0.25">
      <c r="A172" s="3">
        <v>167</v>
      </c>
      <c r="B172" s="4" t="str">
        <f>"00313223"</f>
        <v>00313223</v>
      </c>
    </row>
    <row r="173" spans="1:2" x14ac:dyDescent="0.25">
      <c r="A173" s="3">
        <v>168</v>
      </c>
      <c r="B173" s="4" t="str">
        <f>"00313692"</f>
        <v>00313692</v>
      </c>
    </row>
    <row r="174" spans="1:2" x14ac:dyDescent="0.25">
      <c r="A174" s="3">
        <v>169</v>
      </c>
      <c r="B174" s="4" t="str">
        <f>"00314118"</f>
        <v>00314118</v>
      </c>
    </row>
    <row r="175" spans="1:2" x14ac:dyDescent="0.25">
      <c r="A175" s="3">
        <v>170</v>
      </c>
      <c r="B175" s="4" t="str">
        <f>"00322135"</f>
        <v>00322135</v>
      </c>
    </row>
    <row r="176" spans="1:2" x14ac:dyDescent="0.25">
      <c r="A176" s="3">
        <v>171</v>
      </c>
      <c r="B176" s="4" t="str">
        <f>"00325033"</f>
        <v>00325033</v>
      </c>
    </row>
    <row r="177" spans="1:2" x14ac:dyDescent="0.25">
      <c r="A177" s="3">
        <v>172</v>
      </c>
      <c r="B177" s="4" t="str">
        <f>"00328421"</f>
        <v>00328421</v>
      </c>
    </row>
    <row r="178" spans="1:2" x14ac:dyDescent="0.25">
      <c r="A178" s="3">
        <v>173</v>
      </c>
      <c r="B178" s="4" t="str">
        <f>"00330063"</f>
        <v>00330063</v>
      </c>
    </row>
    <row r="179" spans="1:2" x14ac:dyDescent="0.25">
      <c r="A179" s="3">
        <v>174</v>
      </c>
      <c r="B179" s="4" t="str">
        <f>"00339828"</f>
        <v>00339828</v>
      </c>
    </row>
    <row r="180" spans="1:2" x14ac:dyDescent="0.25">
      <c r="A180" s="3">
        <v>175</v>
      </c>
      <c r="B180" s="4" t="str">
        <f>"00346427"</f>
        <v>00346427</v>
      </c>
    </row>
    <row r="181" spans="1:2" x14ac:dyDescent="0.25">
      <c r="A181" s="3">
        <v>176</v>
      </c>
      <c r="B181" s="4" t="str">
        <f>"00353496"</f>
        <v>00353496</v>
      </c>
    </row>
    <row r="182" spans="1:2" x14ac:dyDescent="0.25">
      <c r="A182" s="3">
        <v>177</v>
      </c>
      <c r="B182" s="4" t="str">
        <f>"00355242"</f>
        <v>00355242</v>
      </c>
    </row>
    <row r="183" spans="1:2" x14ac:dyDescent="0.25">
      <c r="A183" s="3">
        <v>178</v>
      </c>
      <c r="B183" s="4" t="str">
        <f>"00355426"</f>
        <v>00355426</v>
      </c>
    </row>
    <row r="184" spans="1:2" x14ac:dyDescent="0.25">
      <c r="A184" s="3">
        <v>179</v>
      </c>
      <c r="B184" s="4" t="str">
        <f>"00356191"</f>
        <v>00356191</v>
      </c>
    </row>
    <row r="185" spans="1:2" x14ac:dyDescent="0.25">
      <c r="A185" s="3">
        <v>180</v>
      </c>
      <c r="B185" s="4" t="str">
        <f>"00358362"</f>
        <v>00358362</v>
      </c>
    </row>
    <row r="186" spans="1:2" x14ac:dyDescent="0.25">
      <c r="A186" s="3">
        <v>181</v>
      </c>
      <c r="B186" s="4" t="str">
        <f>"00362921"</f>
        <v>00362921</v>
      </c>
    </row>
    <row r="187" spans="1:2" x14ac:dyDescent="0.25">
      <c r="A187" s="3">
        <v>182</v>
      </c>
      <c r="B187" s="4" t="str">
        <f>"00367274"</f>
        <v>00367274</v>
      </c>
    </row>
    <row r="188" spans="1:2" x14ac:dyDescent="0.25">
      <c r="A188" s="3">
        <v>183</v>
      </c>
      <c r="B188" s="4" t="str">
        <f>"00384055"</f>
        <v>00384055</v>
      </c>
    </row>
    <row r="189" spans="1:2" x14ac:dyDescent="0.25">
      <c r="A189" s="3">
        <v>184</v>
      </c>
      <c r="B189" s="4" t="str">
        <f>"00384666"</f>
        <v>00384666</v>
      </c>
    </row>
    <row r="190" spans="1:2" x14ac:dyDescent="0.25">
      <c r="A190" s="3">
        <v>185</v>
      </c>
      <c r="B190" s="4" t="str">
        <f>"00393358"</f>
        <v>00393358</v>
      </c>
    </row>
    <row r="191" spans="1:2" x14ac:dyDescent="0.25">
      <c r="A191" s="3">
        <v>186</v>
      </c>
      <c r="B191" s="4" t="str">
        <f>"00393868"</f>
        <v>00393868</v>
      </c>
    </row>
    <row r="192" spans="1:2" x14ac:dyDescent="0.25">
      <c r="A192" s="3">
        <v>187</v>
      </c>
      <c r="B192" s="4" t="str">
        <f>"00399110"</f>
        <v>00399110</v>
      </c>
    </row>
    <row r="193" spans="1:2" x14ac:dyDescent="0.25">
      <c r="A193" s="3">
        <v>188</v>
      </c>
      <c r="B193" s="4" t="str">
        <f>"00420423"</f>
        <v>00420423</v>
      </c>
    </row>
    <row r="194" spans="1:2" x14ac:dyDescent="0.25">
      <c r="A194" s="3">
        <v>189</v>
      </c>
      <c r="B194" s="4" t="str">
        <f>"00424122"</f>
        <v>00424122</v>
      </c>
    </row>
    <row r="195" spans="1:2" x14ac:dyDescent="0.25">
      <c r="A195" s="3">
        <v>190</v>
      </c>
      <c r="B195" s="4" t="str">
        <f>"00424468"</f>
        <v>00424468</v>
      </c>
    </row>
    <row r="196" spans="1:2" x14ac:dyDescent="0.25">
      <c r="A196" s="3">
        <v>191</v>
      </c>
      <c r="B196" s="4" t="str">
        <f>"00427827"</f>
        <v>00427827</v>
      </c>
    </row>
    <row r="197" spans="1:2" x14ac:dyDescent="0.25">
      <c r="A197" s="3">
        <v>192</v>
      </c>
      <c r="B197" s="4" t="str">
        <f>"00431388"</f>
        <v>00431388</v>
      </c>
    </row>
    <row r="198" spans="1:2" x14ac:dyDescent="0.25">
      <c r="A198" s="3">
        <v>193</v>
      </c>
      <c r="B198" s="4" t="str">
        <f>"00432868"</f>
        <v>00432868</v>
      </c>
    </row>
    <row r="199" spans="1:2" x14ac:dyDescent="0.25">
      <c r="A199" s="3">
        <v>194</v>
      </c>
      <c r="B199" s="4" t="str">
        <f>"00433258"</f>
        <v>00433258</v>
      </c>
    </row>
    <row r="200" spans="1:2" x14ac:dyDescent="0.25">
      <c r="A200" s="3">
        <v>195</v>
      </c>
      <c r="B200" s="4" t="str">
        <f>"00434676"</f>
        <v>00434676</v>
      </c>
    </row>
    <row r="201" spans="1:2" x14ac:dyDescent="0.25">
      <c r="A201" s="3">
        <v>196</v>
      </c>
      <c r="B201" s="4" t="str">
        <f>"00441719"</f>
        <v>00441719</v>
      </c>
    </row>
    <row r="202" spans="1:2" x14ac:dyDescent="0.25">
      <c r="A202" s="3">
        <v>197</v>
      </c>
      <c r="B202" s="4" t="str">
        <f>"00446093"</f>
        <v>00446093</v>
      </c>
    </row>
    <row r="203" spans="1:2" x14ac:dyDescent="0.25">
      <c r="A203" s="3">
        <v>198</v>
      </c>
      <c r="B203" s="4" t="str">
        <f>"00451637"</f>
        <v>00451637</v>
      </c>
    </row>
    <row r="204" spans="1:2" x14ac:dyDescent="0.25">
      <c r="A204" s="3">
        <v>199</v>
      </c>
      <c r="B204" s="4" t="str">
        <f>"00451656"</f>
        <v>00451656</v>
      </c>
    </row>
    <row r="205" spans="1:2" x14ac:dyDescent="0.25">
      <c r="A205" s="3">
        <v>200</v>
      </c>
      <c r="B205" s="4" t="str">
        <f>"00451709"</f>
        <v>00451709</v>
      </c>
    </row>
    <row r="206" spans="1:2" x14ac:dyDescent="0.25">
      <c r="A206" s="3">
        <v>201</v>
      </c>
      <c r="B206" s="4" t="str">
        <f>"00451732"</f>
        <v>00451732</v>
      </c>
    </row>
    <row r="207" spans="1:2" x14ac:dyDescent="0.25">
      <c r="A207" s="3">
        <v>202</v>
      </c>
      <c r="B207" s="4" t="str">
        <f>"00455142"</f>
        <v>00455142</v>
      </c>
    </row>
    <row r="208" spans="1:2" x14ac:dyDescent="0.25">
      <c r="A208" s="3">
        <v>203</v>
      </c>
      <c r="B208" s="4" t="str">
        <f>"00455353"</f>
        <v>00455353</v>
      </c>
    </row>
    <row r="209" spans="1:2" x14ac:dyDescent="0.25">
      <c r="A209" s="3">
        <v>204</v>
      </c>
      <c r="B209" s="4" t="str">
        <f>"00456582"</f>
        <v>00456582</v>
      </c>
    </row>
    <row r="210" spans="1:2" x14ac:dyDescent="0.25">
      <c r="A210" s="3">
        <v>205</v>
      </c>
      <c r="B210" s="4" t="str">
        <f>"00458314"</f>
        <v>00458314</v>
      </c>
    </row>
    <row r="211" spans="1:2" x14ac:dyDescent="0.25">
      <c r="A211" s="3">
        <v>206</v>
      </c>
      <c r="B211" s="4" t="str">
        <f>"00459110"</f>
        <v>00459110</v>
      </c>
    </row>
    <row r="212" spans="1:2" x14ac:dyDescent="0.25">
      <c r="A212" s="3">
        <v>207</v>
      </c>
      <c r="B212" s="4" t="str">
        <f>"00464074"</f>
        <v>00464074</v>
      </c>
    </row>
    <row r="213" spans="1:2" x14ac:dyDescent="0.25">
      <c r="A213" s="3">
        <v>208</v>
      </c>
      <c r="B213" s="4" t="str">
        <f>"00464192"</f>
        <v>00464192</v>
      </c>
    </row>
    <row r="214" spans="1:2" x14ac:dyDescent="0.25">
      <c r="A214" s="3">
        <v>209</v>
      </c>
      <c r="B214" s="4" t="str">
        <f>"00465979"</f>
        <v>00465979</v>
      </c>
    </row>
    <row r="215" spans="1:2" x14ac:dyDescent="0.25">
      <c r="A215" s="3">
        <v>210</v>
      </c>
      <c r="B215" s="4" t="str">
        <f>"00471027"</f>
        <v>00471027</v>
      </c>
    </row>
    <row r="216" spans="1:2" x14ac:dyDescent="0.25">
      <c r="A216" s="3">
        <v>211</v>
      </c>
      <c r="B216" s="4" t="str">
        <f>"00471265"</f>
        <v>00471265</v>
      </c>
    </row>
    <row r="217" spans="1:2" x14ac:dyDescent="0.25">
      <c r="A217" s="3">
        <v>212</v>
      </c>
      <c r="B217" s="4" t="str">
        <f>"00476102"</f>
        <v>00476102</v>
      </c>
    </row>
    <row r="218" spans="1:2" x14ac:dyDescent="0.25">
      <c r="A218" s="3">
        <v>213</v>
      </c>
      <c r="B218" s="4" t="str">
        <f>"00477901"</f>
        <v>00477901</v>
      </c>
    </row>
    <row r="219" spans="1:2" x14ac:dyDescent="0.25">
      <c r="A219" s="3">
        <v>214</v>
      </c>
      <c r="B219" s="4" t="str">
        <f>"00479559"</f>
        <v>00479559</v>
      </c>
    </row>
    <row r="220" spans="1:2" x14ac:dyDescent="0.25">
      <c r="A220" s="3">
        <v>215</v>
      </c>
      <c r="B220" s="4" t="str">
        <f>"00480022"</f>
        <v>00480022</v>
      </c>
    </row>
    <row r="221" spans="1:2" x14ac:dyDescent="0.25">
      <c r="A221" s="3">
        <v>216</v>
      </c>
      <c r="B221" s="4" t="str">
        <f>"00481067"</f>
        <v>00481067</v>
      </c>
    </row>
    <row r="222" spans="1:2" x14ac:dyDescent="0.25">
      <c r="A222" s="3">
        <v>217</v>
      </c>
      <c r="B222" s="4" t="str">
        <f>"00481420"</f>
        <v>00481420</v>
      </c>
    </row>
    <row r="223" spans="1:2" x14ac:dyDescent="0.25">
      <c r="A223" s="3">
        <v>218</v>
      </c>
      <c r="B223" s="4" t="str">
        <f>"00481827"</f>
        <v>00481827</v>
      </c>
    </row>
    <row r="224" spans="1:2" x14ac:dyDescent="0.25">
      <c r="A224" s="3">
        <v>219</v>
      </c>
      <c r="B224" s="4" t="str">
        <f>"00482189"</f>
        <v>00482189</v>
      </c>
    </row>
    <row r="225" spans="1:2" x14ac:dyDescent="0.25">
      <c r="A225" s="3">
        <v>220</v>
      </c>
      <c r="B225" s="4" t="str">
        <f>"00482795"</f>
        <v>00482795</v>
      </c>
    </row>
    <row r="226" spans="1:2" x14ac:dyDescent="0.25">
      <c r="A226" s="3">
        <v>221</v>
      </c>
      <c r="B226" s="4" t="str">
        <f>"00488358"</f>
        <v>00488358</v>
      </c>
    </row>
    <row r="227" spans="1:2" x14ac:dyDescent="0.25">
      <c r="A227" s="3">
        <v>222</v>
      </c>
      <c r="B227" s="4" t="str">
        <f>"00491498"</f>
        <v>00491498</v>
      </c>
    </row>
    <row r="228" spans="1:2" x14ac:dyDescent="0.25">
      <c r="A228" s="3">
        <v>223</v>
      </c>
      <c r="B228" s="4" t="str">
        <f>"00493455"</f>
        <v>00493455</v>
      </c>
    </row>
    <row r="229" spans="1:2" x14ac:dyDescent="0.25">
      <c r="A229" s="3">
        <v>224</v>
      </c>
      <c r="B229" s="4" t="str">
        <f>"00493668"</f>
        <v>00493668</v>
      </c>
    </row>
    <row r="230" spans="1:2" x14ac:dyDescent="0.25">
      <c r="A230" s="3">
        <v>225</v>
      </c>
      <c r="B230" s="4" t="str">
        <f>"00494645"</f>
        <v>00494645</v>
      </c>
    </row>
    <row r="231" spans="1:2" x14ac:dyDescent="0.25">
      <c r="A231" s="3">
        <v>226</v>
      </c>
      <c r="B231" s="4" t="str">
        <f>"00497355"</f>
        <v>00497355</v>
      </c>
    </row>
    <row r="232" spans="1:2" x14ac:dyDescent="0.25">
      <c r="A232" s="3">
        <v>227</v>
      </c>
      <c r="B232" s="4" t="str">
        <f>"00497413"</f>
        <v>00497413</v>
      </c>
    </row>
    <row r="233" spans="1:2" x14ac:dyDescent="0.25">
      <c r="A233" s="3">
        <v>228</v>
      </c>
      <c r="B233" s="4" t="str">
        <f>"00498922"</f>
        <v>00498922</v>
      </c>
    </row>
    <row r="234" spans="1:2" x14ac:dyDescent="0.25">
      <c r="A234" s="3">
        <v>229</v>
      </c>
      <c r="B234" s="4" t="str">
        <f>"00517951"</f>
        <v>00517951</v>
      </c>
    </row>
    <row r="235" spans="1:2" x14ac:dyDescent="0.25">
      <c r="A235" s="3">
        <v>230</v>
      </c>
      <c r="B235" s="4" t="str">
        <f>"00530840"</f>
        <v>00530840</v>
      </c>
    </row>
    <row r="236" spans="1:2" x14ac:dyDescent="0.25">
      <c r="A236" s="3">
        <v>231</v>
      </c>
      <c r="B236" s="4" t="str">
        <f>"00537446"</f>
        <v>00537446</v>
      </c>
    </row>
    <row r="237" spans="1:2" x14ac:dyDescent="0.25">
      <c r="A237" s="3">
        <v>232</v>
      </c>
      <c r="B237" s="4" t="str">
        <f>"00539119"</f>
        <v>00539119</v>
      </c>
    </row>
    <row r="238" spans="1:2" x14ac:dyDescent="0.25">
      <c r="A238" s="3">
        <v>233</v>
      </c>
      <c r="B238" s="4" t="str">
        <f>"00540057"</f>
        <v>00540057</v>
      </c>
    </row>
    <row r="239" spans="1:2" x14ac:dyDescent="0.25">
      <c r="A239" s="3">
        <v>234</v>
      </c>
      <c r="B239" s="4" t="str">
        <f>"00540352"</f>
        <v>00540352</v>
      </c>
    </row>
    <row r="240" spans="1:2" x14ac:dyDescent="0.25">
      <c r="A240" s="3">
        <v>235</v>
      </c>
      <c r="B240" s="4" t="str">
        <f>"00541569"</f>
        <v>00541569</v>
      </c>
    </row>
    <row r="241" spans="1:2" x14ac:dyDescent="0.25">
      <c r="A241" s="3">
        <v>236</v>
      </c>
      <c r="B241" s="4" t="str">
        <f>"00545322"</f>
        <v>00545322</v>
      </c>
    </row>
    <row r="242" spans="1:2" x14ac:dyDescent="0.25">
      <c r="A242" s="3">
        <v>237</v>
      </c>
      <c r="B242" s="4" t="str">
        <f>"00546297"</f>
        <v>00546297</v>
      </c>
    </row>
    <row r="243" spans="1:2" x14ac:dyDescent="0.25">
      <c r="A243" s="3">
        <v>238</v>
      </c>
      <c r="B243" s="4" t="str">
        <f>"00547292"</f>
        <v>00547292</v>
      </c>
    </row>
    <row r="244" spans="1:2" x14ac:dyDescent="0.25">
      <c r="A244" s="3">
        <v>239</v>
      </c>
      <c r="B244" s="4" t="str">
        <f>"00548074"</f>
        <v>00548074</v>
      </c>
    </row>
    <row r="245" spans="1:2" x14ac:dyDescent="0.25">
      <c r="A245" s="3">
        <v>240</v>
      </c>
      <c r="B245" s="4" t="str">
        <f>"00549500"</f>
        <v>00549500</v>
      </c>
    </row>
    <row r="246" spans="1:2" x14ac:dyDescent="0.25">
      <c r="A246" s="3">
        <v>241</v>
      </c>
      <c r="B246" s="4" t="str">
        <f>"00550347"</f>
        <v>00550347</v>
      </c>
    </row>
    <row r="247" spans="1:2" x14ac:dyDescent="0.25">
      <c r="A247" s="3">
        <v>242</v>
      </c>
      <c r="B247" s="4" t="str">
        <f>"00551017"</f>
        <v>00551017</v>
      </c>
    </row>
    <row r="248" spans="1:2" x14ac:dyDescent="0.25">
      <c r="A248" s="3">
        <v>243</v>
      </c>
      <c r="B248" s="4" t="str">
        <f>"00551483"</f>
        <v>00551483</v>
      </c>
    </row>
    <row r="249" spans="1:2" x14ac:dyDescent="0.25">
      <c r="A249" s="3">
        <v>244</v>
      </c>
      <c r="B249" s="4" t="str">
        <f>"00552081"</f>
        <v>00552081</v>
      </c>
    </row>
    <row r="250" spans="1:2" x14ac:dyDescent="0.25">
      <c r="A250" s="3">
        <v>245</v>
      </c>
      <c r="B250" s="4" t="str">
        <f>"00552476"</f>
        <v>00552476</v>
      </c>
    </row>
    <row r="251" spans="1:2" x14ac:dyDescent="0.25">
      <c r="A251" s="3">
        <v>246</v>
      </c>
      <c r="B251" s="4" t="str">
        <f>"00553008"</f>
        <v>00553008</v>
      </c>
    </row>
    <row r="252" spans="1:2" x14ac:dyDescent="0.25">
      <c r="A252" s="3">
        <v>247</v>
      </c>
      <c r="B252" s="4" t="str">
        <f>"00553936"</f>
        <v>00553936</v>
      </c>
    </row>
    <row r="253" spans="1:2" x14ac:dyDescent="0.25">
      <c r="A253" s="3">
        <v>248</v>
      </c>
      <c r="B253" s="4" t="str">
        <f>"00555031"</f>
        <v>00555031</v>
      </c>
    </row>
    <row r="254" spans="1:2" x14ac:dyDescent="0.25">
      <c r="A254" s="3">
        <v>249</v>
      </c>
      <c r="B254" s="4" t="str">
        <f>"00556507"</f>
        <v>00556507</v>
      </c>
    </row>
    <row r="255" spans="1:2" x14ac:dyDescent="0.25">
      <c r="A255" s="3">
        <v>250</v>
      </c>
      <c r="B255" s="4" t="str">
        <f>"00558390"</f>
        <v>00558390</v>
      </c>
    </row>
    <row r="256" spans="1:2" x14ac:dyDescent="0.25">
      <c r="A256" s="3">
        <v>251</v>
      </c>
      <c r="B256" s="4" t="str">
        <f>"00559866"</f>
        <v>00559866</v>
      </c>
    </row>
    <row r="257" spans="1:2" x14ac:dyDescent="0.25">
      <c r="A257" s="3">
        <v>252</v>
      </c>
      <c r="B257" s="4" t="str">
        <f>"00569855"</f>
        <v>00569855</v>
      </c>
    </row>
    <row r="258" spans="1:2" x14ac:dyDescent="0.25">
      <c r="A258" s="3">
        <v>253</v>
      </c>
      <c r="B258" s="4" t="str">
        <f>"00570279"</f>
        <v>00570279</v>
      </c>
    </row>
    <row r="259" spans="1:2" x14ac:dyDescent="0.25">
      <c r="A259" s="3">
        <v>254</v>
      </c>
      <c r="B259" s="4" t="str">
        <f>"00571199"</f>
        <v>00571199</v>
      </c>
    </row>
    <row r="260" spans="1:2" x14ac:dyDescent="0.25">
      <c r="A260" s="3">
        <v>255</v>
      </c>
      <c r="B260" s="4" t="str">
        <f>"00576710"</f>
        <v>00576710</v>
      </c>
    </row>
    <row r="261" spans="1:2" x14ac:dyDescent="0.25">
      <c r="A261" s="3">
        <v>256</v>
      </c>
      <c r="B261" s="4" t="str">
        <f>"00590394"</f>
        <v>00590394</v>
      </c>
    </row>
    <row r="262" spans="1:2" x14ac:dyDescent="0.25">
      <c r="A262" s="3">
        <v>257</v>
      </c>
      <c r="B262" s="4" t="str">
        <f>"00592863"</f>
        <v>00592863</v>
      </c>
    </row>
    <row r="263" spans="1:2" x14ac:dyDescent="0.25">
      <c r="A263" s="3">
        <v>258</v>
      </c>
      <c r="B263" s="4" t="str">
        <f>"00604274"</f>
        <v>00604274</v>
      </c>
    </row>
    <row r="264" spans="1:2" x14ac:dyDescent="0.25">
      <c r="A264" s="3">
        <v>259</v>
      </c>
      <c r="B264" s="4" t="str">
        <f>"00604387"</f>
        <v>00604387</v>
      </c>
    </row>
    <row r="265" spans="1:2" x14ac:dyDescent="0.25">
      <c r="A265" s="3">
        <v>260</v>
      </c>
      <c r="B265" s="4" t="str">
        <f>"00604913"</f>
        <v>00604913</v>
      </c>
    </row>
    <row r="266" spans="1:2" x14ac:dyDescent="0.25">
      <c r="A266" s="3">
        <v>261</v>
      </c>
      <c r="B266" s="4" t="str">
        <f>"00608475"</f>
        <v>00608475</v>
      </c>
    </row>
    <row r="267" spans="1:2" x14ac:dyDescent="0.25">
      <c r="A267" s="3">
        <v>262</v>
      </c>
      <c r="B267" s="4" t="str">
        <f>"00612681"</f>
        <v>00612681</v>
      </c>
    </row>
    <row r="268" spans="1:2" x14ac:dyDescent="0.25">
      <c r="A268" s="3">
        <v>263</v>
      </c>
      <c r="B268" s="4" t="str">
        <f>"00613358"</f>
        <v>00613358</v>
      </c>
    </row>
    <row r="269" spans="1:2" x14ac:dyDescent="0.25">
      <c r="A269" s="3">
        <v>264</v>
      </c>
      <c r="B269" s="4" t="str">
        <f>"00621002"</f>
        <v>00621002</v>
      </c>
    </row>
    <row r="270" spans="1:2" x14ac:dyDescent="0.25">
      <c r="A270" s="3">
        <v>265</v>
      </c>
      <c r="B270" s="4" t="str">
        <f>"00621498"</f>
        <v>00621498</v>
      </c>
    </row>
    <row r="271" spans="1:2" x14ac:dyDescent="0.25">
      <c r="A271" s="3">
        <v>266</v>
      </c>
      <c r="B271" s="4" t="str">
        <f>"00621771"</f>
        <v>00621771</v>
      </c>
    </row>
    <row r="272" spans="1:2" x14ac:dyDescent="0.25">
      <c r="A272" s="3">
        <v>267</v>
      </c>
      <c r="B272" s="4" t="str">
        <f>"00642795"</f>
        <v>00642795</v>
      </c>
    </row>
    <row r="273" spans="1:2" x14ac:dyDescent="0.25">
      <c r="A273" s="3">
        <v>268</v>
      </c>
      <c r="B273" s="4" t="str">
        <f>"00643325"</f>
        <v>00643325</v>
      </c>
    </row>
    <row r="274" spans="1:2" x14ac:dyDescent="0.25">
      <c r="A274" s="3">
        <v>269</v>
      </c>
      <c r="B274" s="4" t="str">
        <f>"00643845"</f>
        <v>00643845</v>
      </c>
    </row>
    <row r="275" spans="1:2" x14ac:dyDescent="0.25">
      <c r="A275" s="3">
        <v>270</v>
      </c>
      <c r="B275" s="4" t="str">
        <f>"00644891"</f>
        <v>00644891</v>
      </c>
    </row>
    <row r="276" spans="1:2" x14ac:dyDescent="0.25">
      <c r="A276" s="3">
        <v>271</v>
      </c>
      <c r="B276" s="4" t="str">
        <f>"00648102"</f>
        <v>00648102</v>
      </c>
    </row>
    <row r="277" spans="1:2" x14ac:dyDescent="0.25">
      <c r="A277" s="3">
        <v>272</v>
      </c>
      <c r="B277" s="4" t="str">
        <f>"00648429"</f>
        <v>00648429</v>
      </c>
    </row>
    <row r="278" spans="1:2" x14ac:dyDescent="0.25">
      <c r="A278" s="3">
        <v>273</v>
      </c>
      <c r="B278" s="4" t="str">
        <f>"00649963"</f>
        <v>00649963</v>
      </c>
    </row>
    <row r="279" spans="1:2" x14ac:dyDescent="0.25">
      <c r="A279" s="3">
        <v>274</v>
      </c>
      <c r="B279" s="4" t="str">
        <f>"00654423"</f>
        <v>00654423</v>
      </c>
    </row>
    <row r="280" spans="1:2" x14ac:dyDescent="0.25">
      <c r="A280" s="3">
        <v>275</v>
      </c>
      <c r="B280" s="4" t="str">
        <f>"00660246"</f>
        <v>00660246</v>
      </c>
    </row>
    <row r="281" spans="1:2" x14ac:dyDescent="0.25">
      <c r="A281" s="3">
        <v>276</v>
      </c>
      <c r="B281" s="4" t="str">
        <f>"00660614"</f>
        <v>00660614</v>
      </c>
    </row>
    <row r="282" spans="1:2" x14ac:dyDescent="0.25">
      <c r="A282" s="3">
        <v>277</v>
      </c>
      <c r="B282" s="4" t="str">
        <f>"00661269"</f>
        <v>00661269</v>
      </c>
    </row>
    <row r="283" spans="1:2" x14ac:dyDescent="0.25">
      <c r="A283" s="3">
        <v>278</v>
      </c>
      <c r="B283" s="4" t="str">
        <f>"00664504"</f>
        <v>00664504</v>
      </c>
    </row>
    <row r="284" spans="1:2" x14ac:dyDescent="0.25">
      <c r="A284" s="3">
        <v>279</v>
      </c>
      <c r="B284" s="4" t="str">
        <f>"00666642"</f>
        <v>00666642</v>
      </c>
    </row>
    <row r="285" spans="1:2" x14ac:dyDescent="0.25">
      <c r="A285" s="3">
        <v>280</v>
      </c>
      <c r="B285" s="4" t="str">
        <f>"00668836"</f>
        <v>00668836</v>
      </c>
    </row>
    <row r="286" spans="1:2" x14ac:dyDescent="0.25">
      <c r="A286" s="3">
        <v>281</v>
      </c>
      <c r="B286" s="4" t="str">
        <f>"00668930"</f>
        <v>00668930</v>
      </c>
    </row>
    <row r="287" spans="1:2" x14ac:dyDescent="0.25">
      <c r="A287" s="3">
        <v>282</v>
      </c>
      <c r="B287" s="4" t="str">
        <f>"00671241"</f>
        <v>00671241</v>
      </c>
    </row>
    <row r="288" spans="1:2" x14ac:dyDescent="0.25">
      <c r="A288" s="3">
        <v>283</v>
      </c>
      <c r="B288" s="4" t="str">
        <f>"00672782"</f>
        <v>00672782</v>
      </c>
    </row>
    <row r="289" spans="1:2" x14ac:dyDescent="0.25">
      <c r="A289" s="3">
        <v>284</v>
      </c>
      <c r="B289" s="4" t="str">
        <f>"00675156"</f>
        <v>00675156</v>
      </c>
    </row>
    <row r="290" spans="1:2" x14ac:dyDescent="0.25">
      <c r="A290" s="3">
        <v>285</v>
      </c>
      <c r="B290" s="4" t="str">
        <f>"00679363"</f>
        <v>00679363</v>
      </c>
    </row>
    <row r="291" spans="1:2" x14ac:dyDescent="0.25">
      <c r="A291" s="3">
        <v>286</v>
      </c>
      <c r="B291" s="4" t="str">
        <f>"00679558"</f>
        <v>00679558</v>
      </c>
    </row>
    <row r="292" spans="1:2" x14ac:dyDescent="0.25">
      <c r="A292" s="3">
        <v>287</v>
      </c>
      <c r="B292" s="4" t="str">
        <f>"00680157"</f>
        <v>00680157</v>
      </c>
    </row>
    <row r="293" spans="1:2" x14ac:dyDescent="0.25">
      <c r="A293" s="3">
        <v>288</v>
      </c>
      <c r="B293" s="4" t="str">
        <f>"00681773"</f>
        <v>00681773</v>
      </c>
    </row>
    <row r="294" spans="1:2" x14ac:dyDescent="0.25">
      <c r="A294" s="3">
        <v>289</v>
      </c>
      <c r="B294" s="4" t="str">
        <f>"00684081"</f>
        <v>00684081</v>
      </c>
    </row>
    <row r="295" spans="1:2" x14ac:dyDescent="0.25">
      <c r="A295" s="3">
        <v>290</v>
      </c>
      <c r="B295" s="4" t="str">
        <f>"00690125"</f>
        <v>00690125</v>
      </c>
    </row>
    <row r="296" spans="1:2" x14ac:dyDescent="0.25">
      <c r="A296" s="3">
        <v>291</v>
      </c>
      <c r="B296" s="4" t="str">
        <f>"00690273"</f>
        <v>00690273</v>
      </c>
    </row>
    <row r="297" spans="1:2" x14ac:dyDescent="0.25">
      <c r="A297" s="3">
        <v>292</v>
      </c>
      <c r="B297" s="4" t="str">
        <f>"00697183"</f>
        <v>00697183</v>
      </c>
    </row>
    <row r="298" spans="1:2" x14ac:dyDescent="0.25">
      <c r="A298" s="3">
        <v>293</v>
      </c>
      <c r="B298" s="4" t="str">
        <f>"00698958"</f>
        <v>00698958</v>
      </c>
    </row>
    <row r="299" spans="1:2" x14ac:dyDescent="0.25">
      <c r="A299" s="3">
        <v>294</v>
      </c>
      <c r="B299" s="4" t="str">
        <f>"00699910"</f>
        <v>00699910</v>
      </c>
    </row>
    <row r="300" spans="1:2" x14ac:dyDescent="0.25">
      <c r="A300" s="3">
        <v>295</v>
      </c>
      <c r="B300" s="4" t="str">
        <f>"00708952"</f>
        <v>00708952</v>
      </c>
    </row>
    <row r="301" spans="1:2" x14ac:dyDescent="0.25">
      <c r="A301" s="3">
        <v>296</v>
      </c>
      <c r="B301" s="4" t="str">
        <f>"00711437"</f>
        <v>00711437</v>
      </c>
    </row>
    <row r="302" spans="1:2" x14ac:dyDescent="0.25">
      <c r="A302" s="3">
        <v>297</v>
      </c>
      <c r="B302" s="4" t="str">
        <f>"00713106"</f>
        <v>00713106</v>
      </c>
    </row>
    <row r="303" spans="1:2" x14ac:dyDescent="0.25">
      <c r="A303" s="3">
        <v>298</v>
      </c>
      <c r="B303" s="4" t="str">
        <f>"00713527"</f>
        <v>00713527</v>
      </c>
    </row>
    <row r="304" spans="1:2" x14ac:dyDescent="0.25">
      <c r="A304" s="3">
        <v>299</v>
      </c>
      <c r="B304" s="4" t="str">
        <f>"00714385"</f>
        <v>00714385</v>
      </c>
    </row>
    <row r="305" spans="1:2" x14ac:dyDescent="0.25">
      <c r="A305" s="3">
        <v>300</v>
      </c>
      <c r="B305" s="4" t="str">
        <f>"00714700"</f>
        <v>00714700</v>
      </c>
    </row>
    <row r="306" spans="1:2" x14ac:dyDescent="0.25">
      <c r="A306" s="3">
        <v>301</v>
      </c>
      <c r="B306" s="4" t="str">
        <f>"00714939"</f>
        <v>00714939</v>
      </c>
    </row>
    <row r="307" spans="1:2" x14ac:dyDescent="0.25">
      <c r="A307" s="3">
        <v>302</v>
      </c>
      <c r="B307" s="4" t="str">
        <f>"00715600"</f>
        <v>00715600</v>
      </c>
    </row>
    <row r="308" spans="1:2" x14ac:dyDescent="0.25">
      <c r="A308" s="3">
        <v>303</v>
      </c>
      <c r="B308" s="4" t="str">
        <f>"00718134"</f>
        <v>00718134</v>
      </c>
    </row>
    <row r="309" spans="1:2" x14ac:dyDescent="0.25">
      <c r="A309" s="3">
        <v>304</v>
      </c>
      <c r="B309" s="4" t="str">
        <f>"00718787"</f>
        <v>00718787</v>
      </c>
    </row>
    <row r="310" spans="1:2" x14ac:dyDescent="0.25">
      <c r="A310" s="3">
        <v>305</v>
      </c>
      <c r="B310" s="4" t="str">
        <f>"00719891"</f>
        <v>00719891</v>
      </c>
    </row>
    <row r="311" spans="1:2" x14ac:dyDescent="0.25">
      <c r="A311" s="3">
        <v>306</v>
      </c>
      <c r="B311" s="4" t="str">
        <f>"00722220"</f>
        <v>00722220</v>
      </c>
    </row>
    <row r="312" spans="1:2" x14ac:dyDescent="0.25">
      <c r="A312" s="3">
        <v>307</v>
      </c>
      <c r="B312" s="4" t="str">
        <f>"00723185"</f>
        <v>00723185</v>
      </c>
    </row>
    <row r="313" spans="1:2" x14ac:dyDescent="0.25">
      <c r="A313" s="3">
        <v>308</v>
      </c>
      <c r="B313" s="4" t="str">
        <f>"00724253"</f>
        <v>00724253</v>
      </c>
    </row>
    <row r="314" spans="1:2" x14ac:dyDescent="0.25">
      <c r="A314" s="3">
        <v>309</v>
      </c>
      <c r="B314" s="4" t="str">
        <f>"00725050"</f>
        <v>00725050</v>
      </c>
    </row>
    <row r="315" spans="1:2" x14ac:dyDescent="0.25">
      <c r="A315" s="3">
        <v>310</v>
      </c>
      <c r="B315" s="4" t="str">
        <f>"00725680"</f>
        <v>00725680</v>
      </c>
    </row>
    <row r="316" spans="1:2" x14ac:dyDescent="0.25">
      <c r="A316" s="3">
        <v>311</v>
      </c>
      <c r="B316" s="4" t="str">
        <f>"00727423"</f>
        <v>00727423</v>
      </c>
    </row>
    <row r="317" spans="1:2" x14ac:dyDescent="0.25">
      <c r="A317" s="3">
        <v>312</v>
      </c>
      <c r="B317" s="4" t="str">
        <f>"00727757"</f>
        <v>00727757</v>
      </c>
    </row>
    <row r="318" spans="1:2" x14ac:dyDescent="0.25">
      <c r="A318" s="3">
        <v>313</v>
      </c>
      <c r="B318" s="4" t="str">
        <f>"00728494"</f>
        <v>00728494</v>
      </c>
    </row>
    <row r="319" spans="1:2" x14ac:dyDescent="0.25">
      <c r="A319" s="3">
        <v>314</v>
      </c>
      <c r="B319" s="4" t="str">
        <f>"00730565"</f>
        <v>00730565</v>
      </c>
    </row>
    <row r="320" spans="1:2" x14ac:dyDescent="0.25">
      <c r="A320" s="3">
        <v>315</v>
      </c>
      <c r="B320" s="4" t="str">
        <f>"00732883"</f>
        <v>00732883</v>
      </c>
    </row>
    <row r="321" spans="1:2" x14ac:dyDescent="0.25">
      <c r="A321" s="3">
        <v>316</v>
      </c>
      <c r="B321" s="4" t="str">
        <f>"00733467"</f>
        <v>00733467</v>
      </c>
    </row>
    <row r="322" spans="1:2" x14ac:dyDescent="0.25">
      <c r="A322" s="3">
        <v>317</v>
      </c>
      <c r="B322" s="4" t="str">
        <f>"00733727"</f>
        <v>00733727</v>
      </c>
    </row>
    <row r="323" spans="1:2" x14ac:dyDescent="0.25">
      <c r="A323" s="3">
        <v>318</v>
      </c>
      <c r="B323" s="4" t="str">
        <f>"00735602"</f>
        <v>00735602</v>
      </c>
    </row>
    <row r="324" spans="1:2" x14ac:dyDescent="0.25">
      <c r="A324" s="3">
        <v>319</v>
      </c>
      <c r="B324" s="4" t="str">
        <f>"00744596"</f>
        <v>00744596</v>
      </c>
    </row>
    <row r="325" spans="1:2" x14ac:dyDescent="0.25">
      <c r="A325" s="3">
        <v>320</v>
      </c>
      <c r="B325" s="4" t="str">
        <f>"00750246"</f>
        <v>00750246</v>
      </c>
    </row>
    <row r="326" spans="1:2" x14ac:dyDescent="0.25">
      <c r="A326" s="3">
        <v>321</v>
      </c>
      <c r="B326" s="4" t="str">
        <f>"00755103"</f>
        <v>00755103</v>
      </c>
    </row>
    <row r="327" spans="1:2" x14ac:dyDescent="0.25">
      <c r="A327" s="3">
        <v>322</v>
      </c>
      <c r="B327" s="4" t="str">
        <f>"00761385"</f>
        <v>00761385</v>
      </c>
    </row>
    <row r="328" spans="1:2" x14ac:dyDescent="0.25">
      <c r="A328" s="3">
        <v>323</v>
      </c>
      <c r="B328" s="4" t="str">
        <f>"00761802"</f>
        <v>00761802</v>
      </c>
    </row>
    <row r="329" spans="1:2" x14ac:dyDescent="0.25">
      <c r="A329" s="3">
        <v>324</v>
      </c>
      <c r="B329" s="4" t="str">
        <f>"00762712"</f>
        <v>00762712</v>
      </c>
    </row>
    <row r="330" spans="1:2" x14ac:dyDescent="0.25">
      <c r="A330" s="3">
        <v>325</v>
      </c>
      <c r="B330" s="4" t="str">
        <f>"00765697"</f>
        <v>00765697</v>
      </c>
    </row>
    <row r="331" spans="1:2" x14ac:dyDescent="0.25">
      <c r="A331" s="3">
        <v>326</v>
      </c>
      <c r="B331" s="4" t="str">
        <f>"00766754"</f>
        <v>00766754</v>
      </c>
    </row>
    <row r="332" spans="1:2" x14ac:dyDescent="0.25">
      <c r="A332" s="3">
        <v>327</v>
      </c>
      <c r="B332" s="4" t="str">
        <f>"00767173"</f>
        <v>00767173</v>
      </c>
    </row>
    <row r="333" spans="1:2" x14ac:dyDescent="0.25">
      <c r="A333" s="3">
        <v>328</v>
      </c>
      <c r="B333" s="4" t="str">
        <f>"00776368"</f>
        <v>00776368</v>
      </c>
    </row>
    <row r="334" spans="1:2" x14ac:dyDescent="0.25">
      <c r="A334" s="3">
        <v>329</v>
      </c>
      <c r="B334" s="4" t="str">
        <f>"00778386"</f>
        <v>00778386</v>
      </c>
    </row>
    <row r="335" spans="1:2" x14ac:dyDescent="0.25">
      <c r="A335" s="3">
        <v>330</v>
      </c>
      <c r="B335" s="4" t="str">
        <f>"00779164"</f>
        <v>00779164</v>
      </c>
    </row>
    <row r="336" spans="1:2" x14ac:dyDescent="0.25">
      <c r="A336" s="3">
        <v>331</v>
      </c>
      <c r="B336" s="4" t="str">
        <f>"00781880"</f>
        <v>00781880</v>
      </c>
    </row>
    <row r="337" spans="1:2" x14ac:dyDescent="0.25">
      <c r="A337" s="3">
        <v>332</v>
      </c>
      <c r="B337" s="4" t="str">
        <f>"00783464"</f>
        <v>00783464</v>
      </c>
    </row>
    <row r="338" spans="1:2" x14ac:dyDescent="0.25">
      <c r="A338" s="3">
        <v>333</v>
      </c>
      <c r="B338" s="4" t="str">
        <f>"00784173"</f>
        <v>00784173</v>
      </c>
    </row>
    <row r="339" spans="1:2" x14ac:dyDescent="0.25">
      <c r="A339" s="3">
        <v>334</v>
      </c>
      <c r="B339" s="4" t="str">
        <f>"00787075"</f>
        <v>00787075</v>
      </c>
    </row>
    <row r="340" spans="1:2" x14ac:dyDescent="0.25">
      <c r="A340" s="3">
        <v>335</v>
      </c>
      <c r="B340" s="4" t="str">
        <f>"00787667"</f>
        <v>00787667</v>
      </c>
    </row>
    <row r="341" spans="1:2" x14ac:dyDescent="0.25">
      <c r="A341" s="3">
        <v>336</v>
      </c>
      <c r="B341" s="4" t="str">
        <f>"00788309"</f>
        <v>00788309</v>
      </c>
    </row>
    <row r="342" spans="1:2" x14ac:dyDescent="0.25">
      <c r="A342" s="3">
        <v>337</v>
      </c>
      <c r="B342" s="4" t="str">
        <f>"00789938"</f>
        <v>00789938</v>
      </c>
    </row>
    <row r="343" spans="1:2" x14ac:dyDescent="0.25">
      <c r="A343" s="3">
        <v>338</v>
      </c>
      <c r="B343" s="4" t="str">
        <f>"00791476"</f>
        <v>00791476</v>
      </c>
    </row>
    <row r="344" spans="1:2" x14ac:dyDescent="0.25">
      <c r="A344" s="3">
        <v>339</v>
      </c>
      <c r="B344" s="4" t="str">
        <f>"00792915"</f>
        <v>00792915</v>
      </c>
    </row>
    <row r="345" spans="1:2" x14ac:dyDescent="0.25">
      <c r="A345" s="3">
        <v>340</v>
      </c>
      <c r="B345" s="4" t="str">
        <f>"00794896"</f>
        <v>00794896</v>
      </c>
    </row>
    <row r="346" spans="1:2" x14ac:dyDescent="0.25">
      <c r="A346" s="3">
        <v>341</v>
      </c>
      <c r="B346" s="4" t="str">
        <f>"00796138"</f>
        <v>00796138</v>
      </c>
    </row>
    <row r="347" spans="1:2" x14ac:dyDescent="0.25">
      <c r="A347" s="3">
        <v>342</v>
      </c>
      <c r="B347" s="4" t="str">
        <f>"00796166"</f>
        <v>00796166</v>
      </c>
    </row>
    <row r="348" spans="1:2" x14ac:dyDescent="0.25">
      <c r="A348" s="3">
        <v>343</v>
      </c>
      <c r="B348" s="4" t="str">
        <f>"00796571"</f>
        <v>00796571</v>
      </c>
    </row>
    <row r="349" spans="1:2" x14ac:dyDescent="0.25">
      <c r="A349" s="3">
        <v>344</v>
      </c>
      <c r="B349" s="4" t="str">
        <f>"00796717"</f>
        <v>00796717</v>
      </c>
    </row>
    <row r="350" spans="1:2" x14ac:dyDescent="0.25">
      <c r="A350" s="3">
        <v>345</v>
      </c>
      <c r="B350" s="4" t="str">
        <f>"00797394"</f>
        <v>00797394</v>
      </c>
    </row>
    <row r="351" spans="1:2" x14ac:dyDescent="0.25">
      <c r="A351" s="3">
        <v>346</v>
      </c>
      <c r="B351" s="4" t="str">
        <f>"00799949"</f>
        <v>00799949</v>
      </c>
    </row>
    <row r="352" spans="1:2" x14ac:dyDescent="0.25">
      <c r="A352" s="3">
        <v>347</v>
      </c>
      <c r="B352" s="4" t="str">
        <f>"00801589"</f>
        <v>00801589</v>
      </c>
    </row>
    <row r="353" spans="1:2" x14ac:dyDescent="0.25">
      <c r="A353" s="3">
        <v>348</v>
      </c>
      <c r="B353" s="4" t="str">
        <f>"00802593"</f>
        <v>00802593</v>
      </c>
    </row>
    <row r="354" spans="1:2" x14ac:dyDescent="0.25">
      <c r="A354" s="3">
        <v>349</v>
      </c>
      <c r="B354" s="4" t="str">
        <f>"00803534"</f>
        <v>00803534</v>
      </c>
    </row>
    <row r="355" spans="1:2" x14ac:dyDescent="0.25">
      <c r="A355" s="3">
        <v>350</v>
      </c>
      <c r="B355" s="4" t="str">
        <f>"00804005"</f>
        <v>00804005</v>
      </c>
    </row>
    <row r="356" spans="1:2" x14ac:dyDescent="0.25">
      <c r="A356" s="3">
        <v>351</v>
      </c>
      <c r="B356" s="4" t="str">
        <f>"00809861"</f>
        <v>00809861</v>
      </c>
    </row>
    <row r="357" spans="1:2" x14ac:dyDescent="0.25">
      <c r="A357" s="3">
        <v>352</v>
      </c>
      <c r="B357" s="4" t="str">
        <f>"00810094"</f>
        <v>00810094</v>
      </c>
    </row>
    <row r="358" spans="1:2" x14ac:dyDescent="0.25">
      <c r="A358" s="3">
        <v>353</v>
      </c>
      <c r="B358" s="4" t="str">
        <f>"00811985"</f>
        <v>00811985</v>
      </c>
    </row>
    <row r="359" spans="1:2" x14ac:dyDescent="0.25">
      <c r="A359" s="3">
        <v>354</v>
      </c>
      <c r="B359" s="4" t="str">
        <f>"00812296"</f>
        <v>00812296</v>
      </c>
    </row>
    <row r="360" spans="1:2" x14ac:dyDescent="0.25">
      <c r="A360" s="3">
        <v>355</v>
      </c>
      <c r="B360" s="4" t="str">
        <f>"00815987"</f>
        <v>00815987</v>
      </c>
    </row>
    <row r="361" spans="1:2" x14ac:dyDescent="0.25">
      <c r="A361" s="3">
        <v>356</v>
      </c>
      <c r="B361" s="4" t="str">
        <f>"00816456"</f>
        <v>00816456</v>
      </c>
    </row>
    <row r="362" spans="1:2" x14ac:dyDescent="0.25">
      <c r="A362" s="3">
        <v>357</v>
      </c>
      <c r="B362" s="4" t="str">
        <f>"00819037"</f>
        <v>00819037</v>
      </c>
    </row>
    <row r="363" spans="1:2" x14ac:dyDescent="0.25">
      <c r="A363" s="3">
        <v>358</v>
      </c>
      <c r="B363" s="4" t="str">
        <f>"00819975"</f>
        <v>00819975</v>
      </c>
    </row>
    <row r="364" spans="1:2" x14ac:dyDescent="0.25">
      <c r="A364" s="3">
        <v>359</v>
      </c>
      <c r="B364" s="4" t="str">
        <f>"00821191"</f>
        <v>00821191</v>
      </c>
    </row>
    <row r="365" spans="1:2" x14ac:dyDescent="0.25">
      <c r="A365" s="3">
        <v>360</v>
      </c>
      <c r="B365" s="4" t="str">
        <f>"00824259"</f>
        <v>00824259</v>
      </c>
    </row>
    <row r="366" spans="1:2" x14ac:dyDescent="0.25">
      <c r="A366" s="3">
        <v>361</v>
      </c>
      <c r="B366" s="4" t="str">
        <f>"00825689"</f>
        <v>00825689</v>
      </c>
    </row>
    <row r="367" spans="1:2" x14ac:dyDescent="0.25">
      <c r="A367" s="3">
        <v>362</v>
      </c>
      <c r="B367" s="4" t="str">
        <f>"00828961"</f>
        <v>00828961</v>
      </c>
    </row>
    <row r="368" spans="1:2" x14ac:dyDescent="0.25">
      <c r="A368" s="3">
        <v>363</v>
      </c>
      <c r="B368" s="4" t="str">
        <f>"00829648"</f>
        <v>00829648</v>
      </c>
    </row>
    <row r="369" spans="1:2" x14ac:dyDescent="0.25">
      <c r="A369" s="3">
        <v>364</v>
      </c>
      <c r="B369" s="4" t="str">
        <f>"00830092"</f>
        <v>00830092</v>
      </c>
    </row>
    <row r="370" spans="1:2" x14ac:dyDescent="0.25">
      <c r="A370" s="3">
        <v>365</v>
      </c>
      <c r="B370" s="4" t="str">
        <f>"00831519"</f>
        <v>00831519</v>
      </c>
    </row>
    <row r="371" spans="1:2" x14ac:dyDescent="0.25">
      <c r="A371" s="3">
        <v>366</v>
      </c>
      <c r="B371" s="4" t="str">
        <f>"00834270"</f>
        <v>00834270</v>
      </c>
    </row>
    <row r="372" spans="1:2" x14ac:dyDescent="0.25">
      <c r="A372" s="3">
        <v>367</v>
      </c>
      <c r="B372" s="4" t="str">
        <f>"00839655"</f>
        <v>00839655</v>
      </c>
    </row>
    <row r="373" spans="1:2" x14ac:dyDescent="0.25">
      <c r="A373" s="3">
        <v>368</v>
      </c>
      <c r="B373" s="4" t="str">
        <f>"00840497"</f>
        <v>00840497</v>
      </c>
    </row>
    <row r="374" spans="1:2" x14ac:dyDescent="0.25">
      <c r="A374" s="3">
        <v>369</v>
      </c>
      <c r="B374" s="4" t="str">
        <f>"00840566"</f>
        <v>00840566</v>
      </c>
    </row>
    <row r="375" spans="1:2" x14ac:dyDescent="0.25">
      <c r="A375" s="3">
        <v>370</v>
      </c>
      <c r="B375" s="4" t="str">
        <f>"00843517"</f>
        <v>00843517</v>
      </c>
    </row>
    <row r="376" spans="1:2" x14ac:dyDescent="0.25">
      <c r="A376" s="3">
        <v>371</v>
      </c>
      <c r="B376" s="4" t="str">
        <f>"00846057"</f>
        <v>00846057</v>
      </c>
    </row>
    <row r="377" spans="1:2" x14ac:dyDescent="0.25">
      <c r="A377" s="3">
        <v>372</v>
      </c>
      <c r="B377" s="4" t="str">
        <f>"00846721"</f>
        <v>00846721</v>
      </c>
    </row>
    <row r="378" spans="1:2" x14ac:dyDescent="0.25">
      <c r="A378" s="3">
        <v>373</v>
      </c>
      <c r="B378" s="4" t="str">
        <f>"00850363"</f>
        <v>00850363</v>
      </c>
    </row>
    <row r="379" spans="1:2" x14ac:dyDescent="0.25">
      <c r="A379" s="3">
        <v>374</v>
      </c>
      <c r="B379" s="4" t="str">
        <f>"00850370"</f>
        <v>00850370</v>
      </c>
    </row>
    <row r="380" spans="1:2" x14ac:dyDescent="0.25">
      <c r="A380" s="3">
        <v>375</v>
      </c>
      <c r="B380" s="4" t="str">
        <f>"00851706"</f>
        <v>00851706</v>
      </c>
    </row>
    <row r="381" spans="1:2" x14ac:dyDescent="0.25">
      <c r="A381" s="3">
        <v>376</v>
      </c>
      <c r="B381" s="4" t="str">
        <f>"00853855"</f>
        <v>00853855</v>
      </c>
    </row>
    <row r="382" spans="1:2" x14ac:dyDescent="0.25">
      <c r="A382" s="3">
        <v>377</v>
      </c>
      <c r="B382" s="4" t="str">
        <f>"00857355"</f>
        <v>00857355</v>
      </c>
    </row>
    <row r="383" spans="1:2" x14ac:dyDescent="0.25">
      <c r="A383" s="3">
        <v>378</v>
      </c>
      <c r="B383" s="4" t="str">
        <f>"00857786"</f>
        <v>00857786</v>
      </c>
    </row>
    <row r="384" spans="1:2" x14ac:dyDescent="0.25">
      <c r="A384" s="3">
        <v>379</v>
      </c>
      <c r="B384" s="4" t="str">
        <f>"00866548"</f>
        <v>00866548</v>
      </c>
    </row>
    <row r="385" spans="1:2" x14ac:dyDescent="0.25">
      <c r="A385" s="3">
        <v>380</v>
      </c>
      <c r="B385" s="4" t="str">
        <f>"00869490"</f>
        <v>00869490</v>
      </c>
    </row>
    <row r="386" spans="1:2" x14ac:dyDescent="0.25">
      <c r="A386" s="3">
        <v>381</v>
      </c>
      <c r="B386" s="4" t="str">
        <f>"00871755"</f>
        <v>00871755</v>
      </c>
    </row>
    <row r="387" spans="1:2" x14ac:dyDescent="0.25">
      <c r="A387" s="3">
        <v>382</v>
      </c>
      <c r="B387" s="4" t="str">
        <f>"00875253"</f>
        <v>00875253</v>
      </c>
    </row>
    <row r="388" spans="1:2" x14ac:dyDescent="0.25">
      <c r="A388" s="3">
        <v>383</v>
      </c>
      <c r="B388" s="4" t="str">
        <f>"00875750"</f>
        <v>00875750</v>
      </c>
    </row>
    <row r="389" spans="1:2" x14ac:dyDescent="0.25">
      <c r="A389" s="3">
        <v>384</v>
      </c>
      <c r="B389" s="4" t="str">
        <f>"00876558"</f>
        <v>00876558</v>
      </c>
    </row>
    <row r="390" spans="1:2" x14ac:dyDescent="0.25">
      <c r="A390" s="3">
        <v>385</v>
      </c>
      <c r="B390" s="4" t="str">
        <f>"00879652"</f>
        <v>00879652</v>
      </c>
    </row>
    <row r="391" spans="1:2" x14ac:dyDescent="0.25">
      <c r="A391" s="3">
        <v>386</v>
      </c>
      <c r="B391" s="4" t="str">
        <f>"00880256"</f>
        <v>00880256</v>
      </c>
    </row>
    <row r="392" spans="1:2" x14ac:dyDescent="0.25">
      <c r="A392" s="3">
        <v>387</v>
      </c>
      <c r="B392" s="4" t="str">
        <f>"00882518"</f>
        <v>00882518</v>
      </c>
    </row>
    <row r="393" spans="1:2" x14ac:dyDescent="0.25">
      <c r="A393" s="3">
        <v>388</v>
      </c>
      <c r="B393" s="4" t="str">
        <f>"00885222"</f>
        <v>00885222</v>
      </c>
    </row>
    <row r="394" spans="1:2" x14ac:dyDescent="0.25">
      <c r="A394" s="3">
        <v>389</v>
      </c>
      <c r="B394" s="4" t="str">
        <f>"00889530"</f>
        <v>00889530</v>
      </c>
    </row>
    <row r="395" spans="1:2" x14ac:dyDescent="0.25">
      <c r="A395" s="3">
        <v>390</v>
      </c>
      <c r="B395" s="4" t="str">
        <f>"00889829"</f>
        <v>00889829</v>
      </c>
    </row>
    <row r="396" spans="1:2" x14ac:dyDescent="0.25">
      <c r="A396" s="3">
        <v>391</v>
      </c>
      <c r="B396" s="4" t="str">
        <f>"00890907"</f>
        <v>00890907</v>
      </c>
    </row>
    <row r="397" spans="1:2" x14ac:dyDescent="0.25">
      <c r="A397" s="3">
        <v>392</v>
      </c>
      <c r="B397" s="4" t="str">
        <f>"00902529"</f>
        <v>00902529</v>
      </c>
    </row>
    <row r="398" spans="1:2" x14ac:dyDescent="0.25">
      <c r="A398" s="3">
        <v>393</v>
      </c>
      <c r="B398" s="4" t="str">
        <f>"00910992"</f>
        <v>00910992</v>
      </c>
    </row>
    <row r="399" spans="1:2" x14ac:dyDescent="0.25">
      <c r="A399" s="3">
        <v>394</v>
      </c>
      <c r="B399" s="4" t="str">
        <f>"00911673"</f>
        <v>00911673</v>
      </c>
    </row>
    <row r="400" spans="1:2" x14ac:dyDescent="0.25">
      <c r="A400" s="3">
        <v>395</v>
      </c>
      <c r="B400" s="4" t="str">
        <f>"00918386"</f>
        <v>00918386</v>
      </c>
    </row>
    <row r="401" spans="1:2" x14ac:dyDescent="0.25">
      <c r="A401" s="3">
        <v>396</v>
      </c>
      <c r="B401" s="4" t="str">
        <f>"00919411"</f>
        <v>00919411</v>
      </c>
    </row>
    <row r="402" spans="1:2" x14ac:dyDescent="0.25">
      <c r="A402" s="3">
        <v>397</v>
      </c>
      <c r="B402" s="4" t="str">
        <f>"00923119"</f>
        <v>00923119</v>
      </c>
    </row>
    <row r="403" spans="1:2" x14ac:dyDescent="0.25">
      <c r="A403" s="3">
        <v>398</v>
      </c>
      <c r="B403" s="4" t="str">
        <f>"00925920"</f>
        <v>00925920</v>
      </c>
    </row>
    <row r="404" spans="1:2" x14ac:dyDescent="0.25">
      <c r="A404" s="3">
        <v>399</v>
      </c>
      <c r="B404" s="4" t="str">
        <f>"00926434"</f>
        <v>00926434</v>
      </c>
    </row>
    <row r="405" spans="1:2" x14ac:dyDescent="0.25">
      <c r="A405" s="3">
        <v>400</v>
      </c>
      <c r="B405" s="4" t="str">
        <f>"00930691"</f>
        <v>00930691</v>
      </c>
    </row>
    <row r="406" spans="1:2" x14ac:dyDescent="0.25">
      <c r="A406" s="3">
        <v>401</v>
      </c>
      <c r="B406" s="4" t="str">
        <f>"00930950"</f>
        <v>00930950</v>
      </c>
    </row>
    <row r="407" spans="1:2" x14ac:dyDescent="0.25">
      <c r="A407" s="3">
        <v>402</v>
      </c>
      <c r="B407" s="4" t="str">
        <f>"00932047"</f>
        <v>00932047</v>
      </c>
    </row>
    <row r="408" spans="1:2" x14ac:dyDescent="0.25">
      <c r="A408" s="3">
        <v>403</v>
      </c>
      <c r="B408" s="4" t="str">
        <f>"00932104"</f>
        <v>00932104</v>
      </c>
    </row>
    <row r="409" spans="1:2" x14ac:dyDescent="0.25">
      <c r="A409" s="3">
        <v>404</v>
      </c>
      <c r="B409" s="4" t="str">
        <f>"00933276"</f>
        <v>00933276</v>
      </c>
    </row>
    <row r="410" spans="1:2" x14ac:dyDescent="0.25">
      <c r="A410" s="3">
        <v>405</v>
      </c>
      <c r="B410" s="4" t="str">
        <f>"00933360"</f>
        <v>00933360</v>
      </c>
    </row>
    <row r="411" spans="1:2" x14ac:dyDescent="0.25">
      <c r="A411" s="3">
        <v>406</v>
      </c>
      <c r="B411" s="4" t="str">
        <f>"00933758"</f>
        <v>00933758</v>
      </c>
    </row>
    <row r="412" spans="1:2" x14ac:dyDescent="0.25">
      <c r="A412" s="3">
        <v>407</v>
      </c>
      <c r="B412" s="4" t="str">
        <f>"00936855"</f>
        <v>00936855</v>
      </c>
    </row>
    <row r="413" spans="1:2" x14ac:dyDescent="0.25">
      <c r="A413" s="3">
        <v>408</v>
      </c>
      <c r="B413" s="4" t="str">
        <f>"00941265"</f>
        <v>00941265</v>
      </c>
    </row>
    <row r="414" spans="1:2" x14ac:dyDescent="0.25">
      <c r="A414" s="3">
        <v>409</v>
      </c>
      <c r="B414" s="4" t="str">
        <f>"00942044"</f>
        <v>00942044</v>
      </c>
    </row>
    <row r="415" spans="1:2" x14ac:dyDescent="0.25">
      <c r="A415" s="3">
        <v>410</v>
      </c>
      <c r="B415" s="4" t="str">
        <f>"00942622"</f>
        <v>00942622</v>
      </c>
    </row>
    <row r="416" spans="1:2" x14ac:dyDescent="0.25">
      <c r="A416" s="3">
        <v>411</v>
      </c>
      <c r="B416" s="4" t="str">
        <f>"00944332"</f>
        <v>00944332</v>
      </c>
    </row>
    <row r="417" spans="1:2" x14ac:dyDescent="0.25">
      <c r="A417" s="3">
        <v>412</v>
      </c>
      <c r="B417" s="4" t="str">
        <f>"00945027"</f>
        <v>00945027</v>
      </c>
    </row>
    <row r="418" spans="1:2" x14ac:dyDescent="0.25">
      <c r="A418" s="3">
        <v>413</v>
      </c>
      <c r="B418" s="4" t="str">
        <f>"00951228"</f>
        <v>00951228</v>
      </c>
    </row>
    <row r="419" spans="1:2" x14ac:dyDescent="0.25">
      <c r="A419" s="3">
        <v>414</v>
      </c>
      <c r="B419" s="4" t="str">
        <f>"00952336"</f>
        <v>00952336</v>
      </c>
    </row>
    <row r="420" spans="1:2" x14ac:dyDescent="0.25">
      <c r="A420" s="3">
        <v>415</v>
      </c>
      <c r="B420" s="4" t="str">
        <f>"00953813"</f>
        <v>00953813</v>
      </c>
    </row>
    <row r="421" spans="1:2" x14ac:dyDescent="0.25">
      <c r="A421" s="3">
        <v>416</v>
      </c>
      <c r="B421" s="4" t="str">
        <f>"00962562"</f>
        <v>00962562</v>
      </c>
    </row>
    <row r="422" spans="1:2" x14ac:dyDescent="0.25">
      <c r="A422" s="3">
        <v>417</v>
      </c>
      <c r="B422" s="4" t="str">
        <f>"00969185"</f>
        <v>00969185</v>
      </c>
    </row>
    <row r="423" spans="1:2" x14ac:dyDescent="0.25">
      <c r="A423" s="3">
        <v>418</v>
      </c>
      <c r="B423" s="4" t="str">
        <f>"00969556"</f>
        <v>00969556</v>
      </c>
    </row>
    <row r="424" spans="1:2" x14ac:dyDescent="0.25">
      <c r="A424" s="3">
        <v>419</v>
      </c>
      <c r="B424" s="4" t="str">
        <f>"00971114"</f>
        <v>00971114</v>
      </c>
    </row>
    <row r="425" spans="1:2" x14ac:dyDescent="0.25">
      <c r="A425" s="3">
        <v>420</v>
      </c>
      <c r="B425" s="4" t="str">
        <f>"00971431"</f>
        <v>00971431</v>
      </c>
    </row>
    <row r="426" spans="1:2" x14ac:dyDescent="0.25">
      <c r="A426" s="3">
        <v>421</v>
      </c>
      <c r="B426" s="4" t="str">
        <f>"00972891"</f>
        <v>00972891</v>
      </c>
    </row>
    <row r="427" spans="1:2" x14ac:dyDescent="0.25">
      <c r="A427" s="3">
        <v>422</v>
      </c>
      <c r="B427" s="4" t="str">
        <f>"00973037"</f>
        <v>00973037</v>
      </c>
    </row>
    <row r="428" spans="1:2" x14ac:dyDescent="0.25">
      <c r="A428" s="3">
        <v>423</v>
      </c>
      <c r="B428" s="4" t="str">
        <f>"00973988"</f>
        <v>00973988</v>
      </c>
    </row>
    <row r="429" spans="1:2" x14ac:dyDescent="0.25">
      <c r="A429" s="3">
        <v>424</v>
      </c>
      <c r="B429" s="4" t="str">
        <f>"00974284"</f>
        <v>00974284</v>
      </c>
    </row>
    <row r="430" spans="1:2" x14ac:dyDescent="0.25">
      <c r="A430" s="3">
        <v>425</v>
      </c>
      <c r="B430" s="4" t="str">
        <f>"00975630"</f>
        <v>00975630</v>
      </c>
    </row>
    <row r="431" spans="1:2" x14ac:dyDescent="0.25">
      <c r="A431" s="3">
        <v>426</v>
      </c>
      <c r="B431" s="4" t="str">
        <f>"00976311"</f>
        <v>00976311</v>
      </c>
    </row>
    <row r="432" spans="1:2" x14ac:dyDescent="0.25">
      <c r="A432" s="3">
        <v>427</v>
      </c>
      <c r="B432" s="4" t="str">
        <f>"00977886"</f>
        <v>00977886</v>
      </c>
    </row>
    <row r="433" spans="1:2" x14ac:dyDescent="0.25">
      <c r="A433" s="3">
        <v>428</v>
      </c>
      <c r="B433" s="4" t="str">
        <f>"00977948"</f>
        <v>00977948</v>
      </c>
    </row>
    <row r="434" spans="1:2" x14ac:dyDescent="0.25">
      <c r="A434" s="3">
        <v>429</v>
      </c>
      <c r="B434" s="4" t="str">
        <f>"00985593"</f>
        <v>00985593</v>
      </c>
    </row>
    <row r="435" spans="1:2" x14ac:dyDescent="0.25">
      <c r="A435" s="3">
        <v>430</v>
      </c>
      <c r="B435" s="4" t="str">
        <f>"00985655"</f>
        <v>00985655</v>
      </c>
    </row>
    <row r="436" spans="1:2" x14ac:dyDescent="0.25">
      <c r="A436" s="3">
        <v>431</v>
      </c>
      <c r="B436" s="4" t="str">
        <f>"00986573"</f>
        <v>00986573</v>
      </c>
    </row>
    <row r="437" spans="1:2" x14ac:dyDescent="0.25">
      <c r="A437" s="3">
        <v>432</v>
      </c>
      <c r="B437" s="4" t="str">
        <f>"00988733"</f>
        <v>00988733</v>
      </c>
    </row>
    <row r="438" spans="1:2" x14ac:dyDescent="0.25">
      <c r="A438" s="3">
        <v>433</v>
      </c>
      <c r="B438" s="4" t="str">
        <f>"00989777"</f>
        <v>00989777</v>
      </c>
    </row>
    <row r="439" spans="1:2" x14ac:dyDescent="0.25">
      <c r="A439" s="3">
        <v>434</v>
      </c>
      <c r="B439" s="4" t="str">
        <f>"00990968"</f>
        <v>00990968</v>
      </c>
    </row>
    <row r="440" spans="1:2" x14ac:dyDescent="0.25">
      <c r="A440" s="3">
        <v>435</v>
      </c>
      <c r="B440" s="4" t="str">
        <f>"00993544"</f>
        <v>00993544</v>
      </c>
    </row>
    <row r="441" spans="1:2" x14ac:dyDescent="0.25">
      <c r="A441" s="3">
        <v>436</v>
      </c>
      <c r="B441" s="4" t="str">
        <f>"00998164"</f>
        <v>00998164</v>
      </c>
    </row>
    <row r="442" spans="1:2" x14ac:dyDescent="0.25">
      <c r="A442" s="3">
        <v>437</v>
      </c>
      <c r="B442" s="4" t="str">
        <f>"00999170"</f>
        <v>00999170</v>
      </c>
    </row>
    <row r="443" spans="1:2" x14ac:dyDescent="0.25">
      <c r="A443" s="3">
        <v>438</v>
      </c>
      <c r="B443" s="4" t="str">
        <f>"01000460"</f>
        <v>01000460</v>
      </c>
    </row>
    <row r="444" spans="1:2" x14ac:dyDescent="0.25">
      <c r="A444" s="3">
        <v>439</v>
      </c>
      <c r="B444" s="4" t="str">
        <f>"01001163"</f>
        <v>01001163</v>
      </c>
    </row>
    <row r="445" spans="1:2" x14ac:dyDescent="0.25">
      <c r="A445" s="3">
        <v>440</v>
      </c>
      <c r="B445" s="4" t="str">
        <f>"01001389"</f>
        <v>01001389</v>
      </c>
    </row>
    <row r="446" spans="1:2" x14ac:dyDescent="0.25">
      <c r="A446" s="3">
        <v>441</v>
      </c>
      <c r="B446" s="4" t="str">
        <f>"01002039"</f>
        <v>01002039</v>
      </c>
    </row>
    <row r="447" spans="1:2" x14ac:dyDescent="0.25">
      <c r="A447" s="3">
        <v>442</v>
      </c>
      <c r="B447" s="4" t="str">
        <f>"01003145"</f>
        <v>01003145</v>
      </c>
    </row>
    <row r="448" spans="1:2" x14ac:dyDescent="0.25">
      <c r="A448" s="3">
        <v>443</v>
      </c>
      <c r="B448" s="4" t="str">
        <f>"01004004"</f>
        <v>01004004</v>
      </c>
    </row>
    <row r="449" spans="1:2" x14ac:dyDescent="0.25">
      <c r="A449" s="3">
        <v>444</v>
      </c>
      <c r="B449" s="4" t="str">
        <f>"01005038"</f>
        <v>01005038</v>
      </c>
    </row>
    <row r="450" spans="1:2" x14ac:dyDescent="0.25">
      <c r="A450" s="3">
        <v>445</v>
      </c>
      <c r="B450" s="4" t="str">
        <f>"01013290"</f>
        <v>01013290</v>
      </c>
    </row>
    <row r="451" spans="1:2" x14ac:dyDescent="0.25">
      <c r="A451" s="3">
        <v>446</v>
      </c>
      <c r="B451" s="4" t="str">
        <f>"01014331"</f>
        <v>01014331</v>
      </c>
    </row>
    <row r="452" spans="1:2" x14ac:dyDescent="0.25">
      <c r="A452" s="3">
        <v>447</v>
      </c>
      <c r="B452" s="4" t="str">
        <f>"01019621"</f>
        <v>01019621</v>
      </c>
    </row>
    <row r="453" spans="1:2" x14ac:dyDescent="0.25">
      <c r="A453" s="3">
        <v>448</v>
      </c>
      <c r="B453" s="4" t="str">
        <f>"01020107"</f>
        <v>01020107</v>
      </c>
    </row>
    <row r="454" spans="1:2" x14ac:dyDescent="0.25">
      <c r="A454" s="3">
        <v>449</v>
      </c>
      <c r="B454" s="4" t="str">
        <f>"01024578"</f>
        <v>01024578</v>
      </c>
    </row>
    <row r="455" spans="1:2" x14ac:dyDescent="0.25">
      <c r="A455" s="3">
        <v>450</v>
      </c>
      <c r="B455" s="4" t="str">
        <f>"01024713"</f>
        <v>01024713</v>
      </c>
    </row>
    <row r="456" spans="1:2" x14ac:dyDescent="0.25">
      <c r="A456" s="3">
        <v>451</v>
      </c>
      <c r="B456" s="4" t="str">
        <f>"01025030"</f>
        <v>01025030</v>
      </c>
    </row>
    <row r="457" spans="1:2" x14ac:dyDescent="0.25">
      <c r="A457" s="3">
        <v>452</v>
      </c>
      <c r="B457" s="4" t="str">
        <f>"01025053"</f>
        <v>01025053</v>
      </c>
    </row>
    <row r="458" spans="1:2" x14ac:dyDescent="0.25">
      <c r="A458" s="3">
        <v>453</v>
      </c>
      <c r="B458" s="4" t="str">
        <f>"01026070"</f>
        <v>01026070</v>
      </c>
    </row>
    <row r="459" spans="1:2" x14ac:dyDescent="0.25">
      <c r="A459" s="3">
        <v>454</v>
      </c>
      <c r="B459" s="4" t="str">
        <f>"01026335"</f>
        <v>01026335</v>
      </c>
    </row>
    <row r="460" spans="1:2" x14ac:dyDescent="0.25">
      <c r="A460" s="3">
        <v>455</v>
      </c>
      <c r="B460" s="4" t="str">
        <f>"01026427"</f>
        <v>01026427</v>
      </c>
    </row>
    <row r="461" spans="1:2" x14ac:dyDescent="0.25">
      <c r="A461" s="3">
        <v>456</v>
      </c>
      <c r="B461" s="4" t="str">
        <f>"01027058"</f>
        <v>01027058</v>
      </c>
    </row>
    <row r="462" spans="1:2" x14ac:dyDescent="0.25">
      <c r="A462" s="3">
        <v>457</v>
      </c>
      <c r="B462" s="4" t="str">
        <f>"01027856"</f>
        <v>01027856</v>
      </c>
    </row>
    <row r="463" spans="1:2" x14ac:dyDescent="0.25">
      <c r="A463" s="3">
        <v>458</v>
      </c>
      <c r="B463" s="4" t="str">
        <f>"01028291"</f>
        <v>01028291</v>
      </c>
    </row>
    <row r="464" spans="1:2" x14ac:dyDescent="0.25">
      <c r="A464" s="3">
        <v>459</v>
      </c>
      <c r="B464" s="4" t="str">
        <f>"01031257"</f>
        <v>01031257</v>
      </c>
    </row>
    <row r="465" spans="1:2" x14ac:dyDescent="0.25">
      <c r="A465" s="3">
        <v>460</v>
      </c>
      <c r="B465" s="4" t="str">
        <f>"01031730"</f>
        <v>01031730</v>
      </c>
    </row>
    <row r="466" spans="1:2" x14ac:dyDescent="0.25">
      <c r="A466" s="3">
        <v>461</v>
      </c>
      <c r="B466" s="4" t="str">
        <f>"01033674"</f>
        <v>01033674</v>
      </c>
    </row>
    <row r="467" spans="1:2" x14ac:dyDescent="0.25">
      <c r="A467" s="3">
        <v>462</v>
      </c>
      <c r="B467" s="4" t="str">
        <f>"01038143"</f>
        <v>01038143</v>
      </c>
    </row>
    <row r="468" spans="1:2" x14ac:dyDescent="0.25">
      <c r="A468" s="3">
        <v>463</v>
      </c>
      <c r="B468" s="4" t="str">
        <f>"01038502"</f>
        <v>01038502</v>
      </c>
    </row>
    <row r="469" spans="1:2" x14ac:dyDescent="0.25">
      <c r="A469" s="3">
        <v>464</v>
      </c>
      <c r="B469" s="4" t="str">
        <f>"01041013"</f>
        <v>01041013</v>
      </c>
    </row>
    <row r="470" spans="1:2" x14ac:dyDescent="0.25">
      <c r="A470" s="3">
        <v>465</v>
      </c>
      <c r="B470" s="4" t="str">
        <f>"01046830"</f>
        <v>01046830</v>
      </c>
    </row>
    <row r="471" spans="1:2" x14ac:dyDescent="0.25">
      <c r="A471" s="3">
        <v>466</v>
      </c>
      <c r="B471" s="4" t="str">
        <f>"01049975"</f>
        <v>01049975</v>
      </c>
    </row>
    <row r="472" spans="1:2" x14ac:dyDescent="0.25">
      <c r="A472" s="3">
        <v>467</v>
      </c>
      <c r="B472" s="4" t="str">
        <f>"01050676"</f>
        <v>01050676</v>
      </c>
    </row>
    <row r="473" spans="1:2" x14ac:dyDescent="0.25">
      <c r="A473" s="3">
        <v>468</v>
      </c>
      <c r="B473" s="4" t="str">
        <f>"01051045"</f>
        <v>01051045</v>
      </c>
    </row>
    <row r="474" spans="1:2" x14ac:dyDescent="0.25">
      <c r="A474" s="3">
        <v>469</v>
      </c>
      <c r="B474" s="4" t="str">
        <f>"01057849"</f>
        <v>01057849</v>
      </c>
    </row>
    <row r="475" spans="1:2" x14ac:dyDescent="0.25">
      <c r="A475" s="3">
        <v>470</v>
      </c>
      <c r="B475" s="4" t="str">
        <f>"01058671"</f>
        <v>01058671</v>
      </c>
    </row>
    <row r="476" spans="1:2" x14ac:dyDescent="0.25">
      <c r="A476" s="3">
        <v>471</v>
      </c>
      <c r="B476" s="4" t="str">
        <f>"01062083"</f>
        <v>01062083</v>
      </c>
    </row>
    <row r="477" spans="1:2" x14ac:dyDescent="0.25">
      <c r="A477" s="3">
        <v>472</v>
      </c>
      <c r="B477" s="4" t="str">
        <f>"01062554"</f>
        <v>01062554</v>
      </c>
    </row>
    <row r="478" spans="1:2" x14ac:dyDescent="0.25">
      <c r="A478" s="3">
        <v>473</v>
      </c>
      <c r="B478" s="4" t="str">
        <f>"01064472"</f>
        <v>01064472</v>
      </c>
    </row>
    <row r="479" spans="1:2" x14ac:dyDescent="0.25">
      <c r="A479" s="3">
        <v>474</v>
      </c>
      <c r="B479" s="4" t="str">
        <f>"01064840"</f>
        <v>01064840</v>
      </c>
    </row>
    <row r="480" spans="1:2" x14ac:dyDescent="0.25">
      <c r="A480" s="3">
        <v>475</v>
      </c>
      <c r="B480" s="4" t="str">
        <f>"01064950"</f>
        <v>01064950</v>
      </c>
    </row>
    <row r="481" spans="1:2" x14ac:dyDescent="0.25">
      <c r="A481" s="3">
        <v>476</v>
      </c>
      <c r="B481" s="4" t="str">
        <f>"01066426"</f>
        <v>01066426</v>
      </c>
    </row>
    <row r="482" spans="1:2" x14ac:dyDescent="0.25">
      <c r="A482" s="3">
        <v>477</v>
      </c>
      <c r="B482" s="4" t="str">
        <f>"01067413"</f>
        <v>01067413</v>
      </c>
    </row>
    <row r="483" spans="1:2" x14ac:dyDescent="0.25">
      <c r="A483" s="3">
        <v>478</v>
      </c>
      <c r="B483" s="4" t="str">
        <f>"01069903"</f>
        <v>01069903</v>
      </c>
    </row>
    <row r="484" spans="1:2" x14ac:dyDescent="0.25">
      <c r="A484" s="3">
        <v>479</v>
      </c>
      <c r="B484" s="4" t="str">
        <f>"01071562"</f>
        <v>01071562</v>
      </c>
    </row>
    <row r="485" spans="1:2" x14ac:dyDescent="0.25">
      <c r="A485" s="3">
        <v>480</v>
      </c>
      <c r="B485" s="4" t="str">
        <f>"01071844"</f>
        <v>01071844</v>
      </c>
    </row>
    <row r="486" spans="1:2" x14ac:dyDescent="0.25">
      <c r="A486" s="3">
        <v>481</v>
      </c>
      <c r="B486" s="4" t="str">
        <f>"01073484"</f>
        <v>01073484</v>
      </c>
    </row>
    <row r="487" spans="1:2" x14ac:dyDescent="0.25">
      <c r="A487" s="3">
        <v>482</v>
      </c>
      <c r="B487" s="4" t="str">
        <f>"01075180"</f>
        <v>01075180</v>
      </c>
    </row>
    <row r="488" spans="1:2" x14ac:dyDescent="0.25">
      <c r="A488" s="3">
        <v>483</v>
      </c>
      <c r="B488" s="4" t="str">
        <f>"01077700"</f>
        <v>01077700</v>
      </c>
    </row>
    <row r="489" spans="1:2" x14ac:dyDescent="0.25">
      <c r="A489" s="3">
        <v>484</v>
      </c>
      <c r="B489" s="4" t="str">
        <f>"01078027"</f>
        <v>01078027</v>
      </c>
    </row>
    <row r="490" spans="1:2" x14ac:dyDescent="0.25">
      <c r="A490" s="3">
        <v>485</v>
      </c>
      <c r="B490" s="4" t="str">
        <f>"01080754"</f>
        <v>01080754</v>
      </c>
    </row>
    <row r="491" spans="1:2" x14ac:dyDescent="0.25">
      <c r="A491" s="3">
        <v>486</v>
      </c>
      <c r="B491" s="4" t="str">
        <f>"01081160"</f>
        <v>01081160</v>
      </c>
    </row>
    <row r="492" spans="1:2" x14ac:dyDescent="0.25">
      <c r="A492" s="3">
        <v>487</v>
      </c>
      <c r="B492" s="4" t="str">
        <f>"01081825"</f>
        <v>01081825</v>
      </c>
    </row>
    <row r="493" spans="1:2" x14ac:dyDescent="0.25">
      <c r="A493" s="3">
        <v>488</v>
      </c>
      <c r="B493" s="4" t="str">
        <f>"01084777"</f>
        <v>01084777</v>
      </c>
    </row>
    <row r="494" spans="1:2" x14ac:dyDescent="0.25">
      <c r="A494" s="3">
        <v>489</v>
      </c>
      <c r="B494" s="4" t="str">
        <f>"01086917"</f>
        <v>01086917</v>
      </c>
    </row>
    <row r="495" spans="1:2" x14ac:dyDescent="0.25">
      <c r="A495" s="3">
        <v>490</v>
      </c>
      <c r="B495" s="4" t="str">
        <f>"01087538"</f>
        <v>01087538</v>
      </c>
    </row>
    <row r="496" spans="1:2" x14ac:dyDescent="0.25">
      <c r="A496" s="3">
        <v>491</v>
      </c>
      <c r="B496" s="4" t="str">
        <f>"01088018"</f>
        <v>01088018</v>
      </c>
    </row>
    <row r="497" spans="1:2" x14ac:dyDescent="0.25">
      <c r="A497" s="3">
        <v>492</v>
      </c>
      <c r="B497" s="4" t="str">
        <f>"01088305"</f>
        <v>01088305</v>
      </c>
    </row>
    <row r="498" spans="1:2" x14ac:dyDescent="0.25">
      <c r="A498" s="3">
        <v>493</v>
      </c>
      <c r="B498" s="4" t="str">
        <f>"01088646"</f>
        <v>01088646</v>
      </c>
    </row>
    <row r="499" spans="1:2" x14ac:dyDescent="0.25">
      <c r="A499" s="3">
        <v>494</v>
      </c>
      <c r="B499" s="4" t="str">
        <f>"01088808"</f>
        <v>01088808</v>
      </c>
    </row>
    <row r="500" spans="1:2" x14ac:dyDescent="0.25">
      <c r="A500" s="3">
        <v>495</v>
      </c>
      <c r="B500" s="4" t="str">
        <f>"01089686"</f>
        <v>01089686</v>
      </c>
    </row>
    <row r="501" spans="1:2" x14ac:dyDescent="0.25">
      <c r="A501" s="3">
        <v>496</v>
      </c>
      <c r="B501" s="4" t="str">
        <f>"01091250"</f>
        <v>01091250</v>
      </c>
    </row>
    <row r="502" spans="1:2" x14ac:dyDescent="0.25">
      <c r="A502" s="3">
        <v>497</v>
      </c>
      <c r="B502" s="4" t="str">
        <f>"01094678"</f>
        <v>01094678</v>
      </c>
    </row>
    <row r="503" spans="1:2" x14ac:dyDescent="0.25">
      <c r="A503" s="3">
        <v>498</v>
      </c>
      <c r="B503" s="4" t="str">
        <f>"01096371"</f>
        <v>01096371</v>
      </c>
    </row>
    <row r="504" spans="1:2" x14ac:dyDescent="0.25">
      <c r="A504" s="3">
        <v>499</v>
      </c>
      <c r="B504" s="4" t="str">
        <f>"01096409"</f>
        <v>01096409</v>
      </c>
    </row>
    <row r="505" spans="1:2" x14ac:dyDescent="0.25">
      <c r="A505" s="3">
        <v>500</v>
      </c>
      <c r="B505" s="4" t="str">
        <f>"01096487"</f>
        <v>01096487</v>
      </c>
    </row>
    <row r="506" spans="1:2" x14ac:dyDescent="0.25">
      <c r="A506" s="3">
        <v>501</v>
      </c>
      <c r="B506" s="4" t="str">
        <f>"01096637"</f>
        <v>01096637</v>
      </c>
    </row>
    <row r="507" spans="1:2" x14ac:dyDescent="0.25">
      <c r="A507" s="3">
        <v>502</v>
      </c>
      <c r="B507" s="4" t="str">
        <f>"01096815"</f>
        <v>01096815</v>
      </c>
    </row>
    <row r="508" spans="1:2" x14ac:dyDescent="0.25">
      <c r="A508" s="3">
        <v>503</v>
      </c>
      <c r="B508" s="4" t="str">
        <f>"01096886"</f>
        <v>01096886</v>
      </c>
    </row>
    <row r="509" spans="1:2" x14ac:dyDescent="0.25">
      <c r="A509" s="3">
        <v>504</v>
      </c>
      <c r="B509" s="4" t="str">
        <f>"01096934"</f>
        <v>01096934</v>
      </c>
    </row>
    <row r="510" spans="1:2" x14ac:dyDescent="0.25">
      <c r="A510" s="3">
        <v>505</v>
      </c>
      <c r="B510" s="4" t="str">
        <f>"01097052"</f>
        <v>01097052</v>
      </c>
    </row>
    <row r="511" spans="1:2" x14ac:dyDescent="0.25">
      <c r="A511" s="3">
        <v>506</v>
      </c>
      <c r="B511" s="4" t="str">
        <f>"01097101"</f>
        <v>01097101</v>
      </c>
    </row>
    <row r="512" spans="1:2" x14ac:dyDescent="0.25">
      <c r="A512" s="3">
        <v>507</v>
      </c>
      <c r="B512" s="4" t="str">
        <f>"01097106"</f>
        <v>01097106</v>
      </c>
    </row>
    <row r="513" spans="1:2" x14ac:dyDescent="0.25">
      <c r="A513" s="3">
        <v>508</v>
      </c>
      <c r="B513" s="4" t="str">
        <f>"01097319"</f>
        <v>01097319</v>
      </c>
    </row>
    <row r="514" spans="1:2" x14ac:dyDescent="0.25">
      <c r="A514" s="3">
        <v>509</v>
      </c>
      <c r="B514" s="4" t="str">
        <f>"01097410"</f>
        <v>01097410</v>
      </c>
    </row>
    <row r="515" spans="1:2" x14ac:dyDescent="0.25">
      <c r="A515" s="3">
        <v>510</v>
      </c>
      <c r="B515" s="4" t="str">
        <f>"01097437"</f>
        <v>01097437</v>
      </c>
    </row>
    <row r="516" spans="1:2" x14ac:dyDescent="0.25">
      <c r="A516" s="3">
        <v>511</v>
      </c>
      <c r="B516" s="4" t="str">
        <f>"01097462"</f>
        <v>01097462</v>
      </c>
    </row>
    <row r="517" spans="1:2" x14ac:dyDescent="0.25">
      <c r="A517" s="3">
        <v>512</v>
      </c>
      <c r="B517" s="4" t="str">
        <f>"01097507"</f>
        <v>01097507</v>
      </c>
    </row>
    <row r="518" spans="1:2" x14ac:dyDescent="0.25">
      <c r="A518" s="3">
        <v>513</v>
      </c>
      <c r="B518" s="4" t="str">
        <f>"01097881"</f>
        <v>01097881</v>
      </c>
    </row>
    <row r="519" spans="1:2" x14ac:dyDescent="0.25">
      <c r="A519" s="3">
        <v>514</v>
      </c>
      <c r="B519" s="4" t="str">
        <f>"01097915"</f>
        <v>01097915</v>
      </c>
    </row>
    <row r="520" spans="1:2" x14ac:dyDescent="0.25">
      <c r="A520" s="3">
        <v>515</v>
      </c>
      <c r="B520" s="4" t="str">
        <f>"01098090"</f>
        <v>01098090</v>
      </c>
    </row>
    <row r="521" spans="1:2" x14ac:dyDescent="0.25">
      <c r="A521" s="3">
        <v>516</v>
      </c>
      <c r="B521" s="4" t="str">
        <f>"01098127"</f>
        <v>01098127</v>
      </c>
    </row>
    <row r="522" spans="1:2" x14ac:dyDescent="0.25">
      <c r="A522" s="3">
        <v>517</v>
      </c>
      <c r="B522" s="4" t="str">
        <f>"01098175"</f>
        <v>01098175</v>
      </c>
    </row>
    <row r="523" spans="1:2" x14ac:dyDescent="0.25">
      <c r="A523" s="3">
        <v>518</v>
      </c>
      <c r="B523" s="4" t="str">
        <f>"01098195"</f>
        <v>01098195</v>
      </c>
    </row>
    <row r="524" spans="1:2" x14ac:dyDescent="0.25">
      <c r="A524" s="3">
        <v>519</v>
      </c>
      <c r="B524" s="4" t="str">
        <f>"01098213"</f>
        <v>01098213</v>
      </c>
    </row>
    <row r="525" spans="1:2" x14ac:dyDescent="0.25">
      <c r="A525" s="3">
        <v>520</v>
      </c>
      <c r="B525" s="4" t="str">
        <f>"01098250"</f>
        <v>01098250</v>
      </c>
    </row>
    <row r="526" spans="1:2" x14ac:dyDescent="0.25">
      <c r="A526" s="3">
        <v>521</v>
      </c>
      <c r="B526" s="4" t="str">
        <f>"01098299"</f>
        <v>01098299</v>
      </c>
    </row>
    <row r="527" spans="1:2" x14ac:dyDescent="0.25">
      <c r="A527" s="3">
        <v>522</v>
      </c>
      <c r="B527" s="4" t="str">
        <f>"01098300"</f>
        <v>01098300</v>
      </c>
    </row>
    <row r="528" spans="1:2" x14ac:dyDescent="0.25">
      <c r="A528" s="3">
        <v>523</v>
      </c>
      <c r="B528" s="4" t="str">
        <f>"01098313"</f>
        <v>01098313</v>
      </c>
    </row>
    <row r="529" spans="1:2" x14ac:dyDescent="0.25">
      <c r="A529" s="3">
        <v>524</v>
      </c>
      <c r="B529" s="4" t="str">
        <f>"200712000059"</f>
        <v>200712000059</v>
      </c>
    </row>
    <row r="530" spans="1:2" x14ac:dyDescent="0.25">
      <c r="A530" s="3">
        <v>525</v>
      </c>
      <c r="B530" s="4" t="str">
        <f>"200712000255"</f>
        <v>200712000255</v>
      </c>
    </row>
    <row r="531" spans="1:2" x14ac:dyDescent="0.25">
      <c r="A531" s="3">
        <v>526</v>
      </c>
      <c r="B531" s="4" t="str">
        <f>"200712000496"</f>
        <v>200712000496</v>
      </c>
    </row>
    <row r="532" spans="1:2" x14ac:dyDescent="0.25">
      <c r="A532" s="3">
        <v>527</v>
      </c>
      <c r="B532" s="4" t="str">
        <f>"200712001139"</f>
        <v>200712001139</v>
      </c>
    </row>
    <row r="533" spans="1:2" x14ac:dyDescent="0.25">
      <c r="A533" s="3">
        <v>528</v>
      </c>
      <c r="B533" s="4" t="str">
        <f>"200712002260"</f>
        <v>200712002260</v>
      </c>
    </row>
    <row r="534" spans="1:2" x14ac:dyDescent="0.25">
      <c r="A534" s="3">
        <v>529</v>
      </c>
      <c r="B534" s="4" t="str">
        <f>"200712002746"</f>
        <v>200712002746</v>
      </c>
    </row>
    <row r="535" spans="1:2" x14ac:dyDescent="0.25">
      <c r="A535" s="3">
        <v>530</v>
      </c>
      <c r="B535" s="4" t="str">
        <f>"200712003546"</f>
        <v>200712003546</v>
      </c>
    </row>
    <row r="536" spans="1:2" x14ac:dyDescent="0.25">
      <c r="A536" s="3">
        <v>531</v>
      </c>
      <c r="B536" s="4" t="str">
        <f>"200801000528"</f>
        <v>200801000528</v>
      </c>
    </row>
    <row r="537" spans="1:2" x14ac:dyDescent="0.25">
      <c r="A537" s="3">
        <v>532</v>
      </c>
      <c r="B537" s="4" t="str">
        <f>"200801001419"</f>
        <v>200801001419</v>
      </c>
    </row>
    <row r="538" spans="1:2" x14ac:dyDescent="0.25">
      <c r="A538" s="3">
        <v>533</v>
      </c>
      <c r="B538" s="4" t="str">
        <f>"200801001575"</f>
        <v>200801001575</v>
      </c>
    </row>
    <row r="539" spans="1:2" x14ac:dyDescent="0.25">
      <c r="A539" s="3">
        <v>534</v>
      </c>
      <c r="B539" s="4" t="str">
        <f>"200801002824"</f>
        <v>200801002824</v>
      </c>
    </row>
    <row r="540" spans="1:2" x14ac:dyDescent="0.25">
      <c r="A540" s="3">
        <v>535</v>
      </c>
      <c r="B540" s="4" t="str">
        <f>"200801003097"</f>
        <v>200801003097</v>
      </c>
    </row>
    <row r="541" spans="1:2" x14ac:dyDescent="0.25">
      <c r="A541" s="3">
        <v>536</v>
      </c>
      <c r="B541" s="4" t="str">
        <f>"200801003324"</f>
        <v>200801003324</v>
      </c>
    </row>
    <row r="542" spans="1:2" x14ac:dyDescent="0.25">
      <c r="A542" s="3">
        <v>537</v>
      </c>
      <c r="B542" s="4" t="str">
        <f>"200801003327"</f>
        <v>200801003327</v>
      </c>
    </row>
    <row r="543" spans="1:2" x14ac:dyDescent="0.25">
      <c r="A543" s="3">
        <v>538</v>
      </c>
      <c r="B543" s="4" t="str">
        <f>"200801004044"</f>
        <v>200801004044</v>
      </c>
    </row>
    <row r="544" spans="1:2" x14ac:dyDescent="0.25">
      <c r="A544" s="3">
        <v>539</v>
      </c>
      <c r="B544" s="4" t="str">
        <f>"200801004553"</f>
        <v>200801004553</v>
      </c>
    </row>
    <row r="545" spans="1:2" x14ac:dyDescent="0.25">
      <c r="A545" s="3">
        <v>540</v>
      </c>
      <c r="B545" s="4" t="str">
        <f>"200801004582"</f>
        <v>200801004582</v>
      </c>
    </row>
    <row r="546" spans="1:2" x14ac:dyDescent="0.25">
      <c r="A546" s="3">
        <v>541</v>
      </c>
      <c r="B546" s="4" t="str">
        <f>"200801005074"</f>
        <v>200801005074</v>
      </c>
    </row>
    <row r="547" spans="1:2" x14ac:dyDescent="0.25">
      <c r="A547" s="3">
        <v>542</v>
      </c>
      <c r="B547" s="4" t="str">
        <f>"200801005111"</f>
        <v>200801005111</v>
      </c>
    </row>
    <row r="548" spans="1:2" x14ac:dyDescent="0.25">
      <c r="A548" s="3">
        <v>543</v>
      </c>
      <c r="B548" s="4" t="str">
        <f>"200801005661"</f>
        <v>200801005661</v>
      </c>
    </row>
    <row r="549" spans="1:2" x14ac:dyDescent="0.25">
      <c r="A549" s="3">
        <v>544</v>
      </c>
      <c r="B549" s="4" t="str">
        <f>"200801006292"</f>
        <v>200801006292</v>
      </c>
    </row>
    <row r="550" spans="1:2" x14ac:dyDescent="0.25">
      <c r="A550" s="3">
        <v>545</v>
      </c>
      <c r="B550" s="4" t="str">
        <f>"200801006894"</f>
        <v>200801006894</v>
      </c>
    </row>
    <row r="551" spans="1:2" x14ac:dyDescent="0.25">
      <c r="A551" s="3">
        <v>546</v>
      </c>
      <c r="B551" s="4" t="str">
        <f>"200801007582"</f>
        <v>200801007582</v>
      </c>
    </row>
    <row r="552" spans="1:2" x14ac:dyDescent="0.25">
      <c r="A552" s="3">
        <v>547</v>
      </c>
      <c r="B552" s="4" t="str">
        <f>"200801008130"</f>
        <v>200801008130</v>
      </c>
    </row>
    <row r="553" spans="1:2" x14ac:dyDescent="0.25">
      <c r="A553" s="3">
        <v>548</v>
      </c>
      <c r="B553" s="4" t="str">
        <f>"200801011603"</f>
        <v>200801011603</v>
      </c>
    </row>
    <row r="554" spans="1:2" x14ac:dyDescent="0.25">
      <c r="A554" s="3">
        <v>549</v>
      </c>
      <c r="B554" s="4" t="str">
        <f>"200802002020"</f>
        <v>200802002020</v>
      </c>
    </row>
    <row r="555" spans="1:2" x14ac:dyDescent="0.25">
      <c r="A555" s="3">
        <v>550</v>
      </c>
      <c r="B555" s="4" t="str">
        <f>"200802002448"</f>
        <v>200802002448</v>
      </c>
    </row>
    <row r="556" spans="1:2" x14ac:dyDescent="0.25">
      <c r="A556" s="3">
        <v>551</v>
      </c>
      <c r="B556" s="4" t="str">
        <f>"200802003164"</f>
        <v>200802003164</v>
      </c>
    </row>
    <row r="557" spans="1:2" x14ac:dyDescent="0.25">
      <c r="A557" s="3">
        <v>552</v>
      </c>
      <c r="B557" s="4" t="str">
        <f>"200802004804"</f>
        <v>200802004804</v>
      </c>
    </row>
    <row r="558" spans="1:2" x14ac:dyDescent="0.25">
      <c r="A558" s="3">
        <v>553</v>
      </c>
      <c r="B558" s="4" t="str">
        <f>"200802006010"</f>
        <v>200802006010</v>
      </c>
    </row>
    <row r="559" spans="1:2" x14ac:dyDescent="0.25">
      <c r="A559" s="3">
        <v>554</v>
      </c>
      <c r="B559" s="4" t="str">
        <f>"200802006422"</f>
        <v>200802006422</v>
      </c>
    </row>
    <row r="560" spans="1:2" x14ac:dyDescent="0.25">
      <c r="A560" s="3">
        <v>555</v>
      </c>
      <c r="B560" s="4" t="str">
        <f>"200802006936"</f>
        <v>200802006936</v>
      </c>
    </row>
    <row r="561" spans="1:2" x14ac:dyDescent="0.25">
      <c r="A561" s="3">
        <v>556</v>
      </c>
      <c r="B561" s="4" t="str">
        <f>"200802007644"</f>
        <v>200802007644</v>
      </c>
    </row>
    <row r="562" spans="1:2" x14ac:dyDescent="0.25">
      <c r="A562" s="3">
        <v>557</v>
      </c>
      <c r="B562" s="4" t="str">
        <f>"200802007852"</f>
        <v>200802007852</v>
      </c>
    </row>
    <row r="563" spans="1:2" x14ac:dyDescent="0.25">
      <c r="A563" s="3">
        <v>558</v>
      </c>
      <c r="B563" s="4" t="str">
        <f>"200802007899"</f>
        <v>200802007899</v>
      </c>
    </row>
    <row r="564" spans="1:2" x14ac:dyDescent="0.25">
      <c r="A564" s="3">
        <v>559</v>
      </c>
      <c r="B564" s="4" t="str">
        <f>"200802007901"</f>
        <v>200802007901</v>
      </c>
    </row>
    <row r="565" spans="1:2" x14ac:dyDescent="0.25">
      <c r="A565" s="3">
        <v>560</v>
      </c>
      <c r="B565" s="4" t="str">
        <f>"200802012243"</f>
        <v>200802012243</v>
      </c>
    </row>
    <row r="566" spans="1:2" x14ac:dyDescent="0.25">
      <c r="A566" s="3">
        <v>561</v>
      </c>
      <c r="B566" s="4" t="str">
        <f>"200804000645"</f>
        <v>200804000645</v>
      </c>
    </row>
    <row r="567" spans="1:2" x14ac:dyDescent="0.25">
      <c r="A567" s="3">
        <v>562</v>
      </c>
      <c r="B567" s="4" t="str">
        <f>"200805000219"</f>
        <v>200805000219</v>
      </c>
    </row>
    <row r="568" spans="1:2" x14ac:dyDescent="0.25">
      <c r="A568" s="3">
        <v>563</v>
      </c>
      <c r="B568" s="4" t="str">
        <f>"200806000397"</f>
        <v>200806000397</v>
      </c>
    </row>
    <row r="569" spans="1:2" x14ac:dyDescent="0.25">
      <c r="A569" s="3">
        <v>564</v>
      </c>
      <c r="B569" s="4" t="str">
        <f>"200806000866"</f>
        <v>200806000866</v>
      </c>
    </row>
    <row r="570" spans="1:2" x14ac:dyDescent="0.25">
      <c r="A570" s="3">
        <v>565</v>
      </c>
      <c r="B570" s="4" t="str">
        <f>"200808000201"</f>
        <v>200808000201</v>
      </c>
    </row>
    <row r="571" spans="1:2" x14ac:dyDescent="0.25">
      <c r="A571" s="3">
        <v>566</v>
      </c>
      <c r="B571" s="4" t="str">
        <f>"200808000318"</f>
        <v>200808000318</v>
      </c>
    </row>
    <row r="572" spans="1:2" x14ac:dyDescent="0.25">
      <c r="A572" s="3">
        <v>567</v>
      </c>
      <c r="B572" s="4" t="str">
        <f>"200809000706"</f>
        <v>200809000706</v>
      </c>
    </row>
    <row r="573" spans="1:2" x14ac:dyDescent="0.25">
      <c r="A573" s="3">
        <v>568</v>
      </c>
      <c r="B573" s="4" t="str">
        <f>"200809000816"</f>
        <v>200809000816</v>
      </c>
    </row>
    <row r="574" spans="1:2" x14ac:dyDescent="0.25">
      <c r="A574" s="3">
        <v>569</v>
      </c>
      <c r="B574" s="4" t="str">
        <f>"200809000850"</f>
        <v>200809000850</v>
      </c>
    </row>
    <row r="575" spans="1:2" x14ac:dyDescent="0.25">
      <c r="A575" s="3">
        <v>570</v>
      </c>
      <c r="B575" s="4" t="str">
        <f>"200810001093"</f>
        <v>200810001093</v>
      </c>
    </row>
    <row r="576" spans="1:2" x14ac:dyDescent="0.25">
      <c r="A576" s="3">
        <v>571</v>
      </c>
      <c r="B576" s="4" t="str">
        <f>"200811000093"</f>
        <v>200811000093</v>
      </c>
    </row>
    <row r="577" spans="1:2" x14ac:dyDescent="0.25">
      <c r="A577" s="3">
        <v>572</v>
      </c>
      <c r="B577" s="4" t="str">
        <f>"200811000193"</f>
        <v>200811000193</v>
      </c>
    </row>
    <row r="578" spans="1:2" x14ac:dyDescent="0.25">
      <c r="A578" s="3">
        <v>573</v>
      </c>
      <c r="B578" s="4" t="str">
        <f>"200811000411"</f>
        <v>200811000411</v>
      </c>
    </row>
    <row r="579" spans="1:2" x14ac:dyDescent="0.25">
      <c r="A579" s="3">
        <v>574</v>
      </c>
      <c r="B579" s="4" t="str">
        <f>"200811000540"</f>
        <v>200811000540</v>
      </c>
    </row>
    <row r="580" spans="1:2" x14ac:dyDescent="0.25">
      <c r="A580" s="3">
        <v>575</v>
      </c>
      <c r="B580" s="4" t="str">
        <f>"200811000726"</f>
        <v>200811000726</v>
      </c>
    </row>
    <row r="581" spans="1:2" x14ac:dyDescent="0.25">
      <c r="A581" s="3">
        <v>576</v>
      </c>
      <c r="B581" s="4" t="str">
        <f>"200812000096"</f>
        <v>200812000096</v>
      </c>
    </row>
    <row r="582" spans="1:2" x14ac:dyDescent="0.25">
      <c r="A582" s="3">
        <v>577</v>
      </c>
      <c r="B582" s="4" t="str">
        <f>"200901000679"</f>
        <v>200901000679</v>
      </c>
    </row>
    <row r="583" spans="1:2" x14ac:dyDescent="0.25">
      <c r="A583" s="3">
        <v>578</v>
      </c>
      <c r="B583" s="4" t="str">
        <f>"200902000016"</f>
        <v>200902000016</v>
      </c>
    </row>
    <row r="584" spans="1:2" x14ac:dyDescent="0.25">
      <c r="A584" s="3">
        <v>579</v>
      </c>
      <c r="B584" s="4" t="str">
        <f>"200902000040"</f>
        <v>200902000040</v>
      </c>
    </row>
    <row r="585" spans="1:2" x14ac:dyDescent="0.25">
      <c r="A585" s="3">
        <v>580</v>
      </c>
      <c r="B585" s="4" t="str">
        <f>"200902000164"</f>
        <v>200902000164</v>
      </c>
    </row>
    <row r="586" spans="1:2" x14ac:dyDescent="0.25">
      <c r="A586" s="3">
        <v>581</v>
      </c>
      <c r="B586" s="4" t="str">
        <f>"200903000121"</f>
        <v>200903000121</v>
      </c>
    </row>
    <row r="587" spans="1:2" x14ac:dyDescent="0.25">
      <c r="A587" s="3">
        <v>582</v>
      </c>
      <c r="B587" s="4" t="str">
        <f>"200903000782"</f>
        <v>200903000782</v>
      </c>
    </row>
    <row r="588" spans="1:2" x14ac:dyDescent="0.25">
      <c r="A588" s="3">
        <v>583</v>
      </c>
      <c r="B588" s="4" t="str">
        <f>"200904000516"</f>
        <v>200904000516</v>
      </c>
    </row>
    <row r="589" spans="1:2" x14ac:dyDescent="0.25">
      <c r="A589" s="3">
        <v>584</v>
      </c>
      <c r="B589" s="4" t="str">
        <f>"200904000541"</f>
        <v>200904000541</v>
      </c>
    </row>
    <row r="590" spans="1:2" x14ac:dyDescent="0.25">
      <c r="A590" s="3">
        <v>585</v>
      </c>
      <c r="B590" s="4" t="str">
        <f>"200904000547"</f>
        <v>200904000547</v>
      </c>
    </row>
    <row r="591" spans="1:2" x14ac:dyDescent="0.25">
      <c r="A591" s="3">
        <v>586</v>
      </c>
      <c r="B591" s="4" t="str">
        <f>"200905000591"</f>
        <v>200905000591</v>
      </c>
    </row>
    <row r="592" spans="1:2" x14ac:dyDescent="0.25">
      <c r="A592" s="3">
        <v>587</v>
      </c>
      <c r="B592" s="4" t="str">
        <f>"200910000704"</f>
        <v>200910000704</v>
      </c>
    </row>
    <row r="593" spans="1:2" x14ac:dyDescent="0.25">
      <c r="A593" s="3">
        <v>588</v>
      </c>
      <c r="B593" s="4" t="str">
        <f>"200911000544"</f>
        <v>200911000544</v>
      </c>
    </row>
    <row r="594" spans="1:2" x14ac:dyDescent="0.25">
      <c r="A594" s="3">
        <v>589</v>
      </c>
      <c r="B594" s="4" t="str">
        <f>"201001000350"</f>
        <v>201001000350</v>
      </c>
    </row>
    <row r="595" spans="1:2" x14ac:dyDescent="0.25">
      <c r="A595" s="3">
        <v>590</v>
      </c>
      <c r="B595" s="4" t="str">
        <f>"201001000432"</f>
        <v>201001000432</v>
      </c>
    </row>
    <row r="596" spans="1:2" x14ac:dyDescent="0.25">
      <c r="A596" s="3">
        <v>591</v>
      </c>
      <c r="B596" s="4" t="str">
        <f>"201002000375"</f>
        <v>201002000375</v>
      </c>
    </row>
    <row r="597" spans="1:2" x14ac:dyDescent="0.25">
      <c r="A597" s="3">
        <v>592</v>
      </c>
      <c r="B597" s="4" t="str">
        <f>"201003000183"</f>
        <v>201003000183</v>
      </c>
    </row>
    <row r="598" spans="1:2" x14ac:dyDescent="0.25">
      <c r="A598" s="3">
        <v>593</v>
      </c>
      <c r="B598" s="4" t="str">
        <f>"201007000027"</f>
        <v>201007000027</v>
      </c>
    </row>
    <row r="599" spans="1:2" x14ac:dyDescent="0.25">
      <c r="A599" s="3">
        <v>594</v>
      </c>
      <c r="B599" s="4" t="str">
        <f>"201007000030"</f>
        <v>201007000030</v>
      </c>
    </row>
    <row r="600" spans="1:2" x14ac:dyDescent="0.25">
      <c r="A600" s="3">
        <v>595</v>
      </c>
      <c r="B600" s="4" t="str">
        <f>"201102000924"</f>
        <v>201102000924</v>
      </c>
    </row>
    <row r="601" spans="1:2" x14ac:dyDescent="0.25">
      <c r="A601" s="3">
        <v>596</v>
      </c>
      <c r="B601" s="4" t="str">
        <f>"201104000048"</f>
        <v>201104000048</v>
      </c>
    </row>
    <row r="602" spans="1:2" x14ac:dyDescent="0.25">
      <c r="A602" s="3">
        <v>597</v>
      </c>
      <c r="B602" s="4" t="str">
        <f>"201302000121"</f>
        <v>201302000121</v>
      </c>
    </row>
    <row r="603" spans="1:2" x14ac:dyDescent="0.25">
      <c r="A603" s="3">
        <v>598</v>
      </c>
      <c r="B603" s="4" t="str">
        <f>"201303000219"</f>
        <v>201303000219</v>
      </c>
    </row>
    <row r="604" spans="1:2" x14ac:dyDescent="0.25">
      <c r="A604" s="3">
        <v>599</v>
      </c>
      <c r="B604" s="4" t="str">
        <f>"201304001473"</f>
        <v>201304001473</v>
      </c>
    </row>
    <row r="605" spans="1:2" x14ac:dyDescent="0.25">
      <c r="A605" s="3">
        <v>600</v>
      </c>
      <c r="B605" s="4" t="str">
        <f>"201304002322"</f>
        <v>201304002322</v>
      </c>
    </row>
    <row r="606" spans="1:2" x14ac:dyDescent="0.25">
      <c r="A606" s="3">
        <v>601</v>
      </c>
      <c r="B606" s="4" t="str">
        <f>"201304002873"</f>
        <v>201304002873</v>
      </c>
    </row>
    <row r="607" spans="1:2" x14ac:dyDescent="0.25">
      <c r="A607" s="3">
        <v>602</v>
      </c>
      <c r="B607" s="4" t="str">
        <f>"201304003174"</f>
        <v>201304003174</v>
      </c>
    </row>
    <row r="608" spans="1:2" x14ac:dyDescent="0.25">
      <c r="A608" s="3">
        <v>603</v>
      </c>
      <c r="B608" s="4" t="str">
        <f>"201306000015"</f>
        <v>201306000015</v>
      </c>
    </row>
    <row r="609" spans="1:2" x14ac:dyDescent="0.25">
      <c r="A609" s="3">
        <v>604</v>
      </c>
      <c r="B609" s="4" t="str">
        <f>"201401000523"</f>
        <v>201401000523</v>
      </c>
    </row>
    <row r="610" spans="1:2" x14ac:dyDescent="0.25">
      <c r="A610" s="3">
        <v>605</v>
      </c>
      <c r="B610" s="4" t="str">
        <f>"201401000837"</f>
        <v>201401000837</v>
      </c>
    </row>
    <row r="611" spans="1:2" x14ac:dyDescent="0.25">
      <c r="A611" s="3">
        <v>606</v>
      </c>
      <c r="B611" s="4" t="str">
        <f>"201401001119"</f>
        <v>201401001119</v>
      </c>
    </row>
    <row r="612" spans="1:2" x14ac:dyDescent="0.25">
      <c r="A612" s="3">
        <v>607</v>
      </c>
      <c r="B612" s="4" t="str">
        <f>"201401001319"</f>
        <v>201401001319</v>
      </c>
    </row>
    <row r="613" spans="1:2" x14ac:dyDescent="0.25">
      <c r="A613" s="3">
        <v>608</v>
      </c>
      <c r="B613" s="4" t="str">
        <f>"201401002517"</f>
        <v>201401002517</v>
      </c>
    </row>
    <row r="614" spans="1:2" x14ac:dyDescent="0.25">
      <c r="A614" s="3">
        <v>609</v>
      </c>
      <c r="B614" s="4" t="str">
        <f>"201401002603"</f>
        <v>201401002603</v>
      </c>
    </row>
    <row r="615" spans="1:2" x14ac:dyDescent="0.25">
      <c r="A615" s="3">
        <v>610</v>
      </c>
      <c r="B615" s="4" t="str">
        <f>"201401002662"</f>
        <v>201401002662</v>
      </c>
    </row>
    <row r="616" spans="1:2" x14ac:dyDescent="0.25">
      <c r="A616" s="3">
        <v>611</v>
      </c>
      <c r="B616" s="4" t="str">
        <f>"201402001230"</f>
        <v>201402001230</v>
      </c>
    </row>
    <row r="617" spans="1:2" x14ac:dyDescent="0.25">
      <c r="A617" s="3">
        <v>612</v>
      </c>
      <c r="B617" s="4" t="str">
        <f>"201402002088"</f>
        <v>201402002088</v>
      </c>
    </row>
    <row r="618" spans="1:2" x14ac:dyDescent="0.25">
      <c r="A618" s="3">
        <v>613</v>
      </c>
      <c r="B618" s="4" t="str">
        <f>"201402003141"</f>
        <v>201402003141</v>
      </c>
    </row>
    <row r="619" spans="1:2" x14ac:dyDescent="0.25">
      <c r="A619" s="3">
        <v>614</v>
      </c>
      <c r="B619" s="4" t="str">
        <f>"201402004239"</f>
        <v>201402004239</v>
      </c>
    </row>
    <row r="620" spans="1:2" x14ac:dyDescent="0.25">
      <c r="A620" s="3">
        <v>615</v>
      </c>
      <c r="B620" s="4" t="str">
        <f>"201402004349"</f>
        <v>201402004349</v>
      </c>
    </row>
    <row r="621" spans="1:2" x14ac:dyDescent="0.25">
      <c r="A621" s="3">
        <v>616</v>
      </c>
      <c r="B621" s="4" t="str">
        <f>"201402004576"</f>
        <v>201402004576</v>
      </c>
    </row>
    <row r="622" spans="1:2" x14ac:dyDescent="0.25">
      <c r="A622" s="3">
        <v>617</v>
      </c>
      <c r="B622" s="4" t="str">
        <f>"201402005053"</f>
        <v>201402005053</v>
      </c>
    </row>
    <row r="623" spans="1:2" x14ac:dyDescent="0.25">
      <c r="A623" s="3">
        <v>618</v>
      </c>
      <c r="B623" s="4" t="str">
        <f>"201402005494"</f>
        <v>201402005494</v>
      </c>
    </row>
    <row r="624" spans="1:2" x14ac:dyDescent="0.25">
      <c r="A624" s="3">
        <v>619</v>
      </c>
      <c r="B624" s="4" t="str">
        <f>"201402005614"</f>
        <v>201402005614</v>
      </c>
    </row>
    <row r="625" spans="1:2" x14ac:dyDescent="0.25">
      <c r="A625" s="3">
        <v>620</v>
      </c>
      <c r="B625" s="4" t="str">
        <f>"201402005812"</f>
        <v>201402005812</v>
      </c>
    </row>
    <row r="626" spans="1:2" x14ac:dyDescent="0.25">
      <c r="A626" s="3">
        <v>621</v>
      </c>
      <c r="B626" s="4" t="str">
        <f>"201402006259"</f>
        <v>201402006259</v>
      </c>
    </row>
    <row r="627" spans="1:2" x14ac:dyDescent="0.25">
      <c r="A627" s="3">
        <v>622</v>
      </c>
      <c r="B627" s="4" t="str">
        <f>"201402007035"</f>
        <v>201402007035</v>
      </c>
    </row>
    <row r="628" spans="1:2" x14ac:dyDescent="0.25">
      <c r="A628" s="3">
        <v>623</v>
      </c>
      <c r="B628" s="4" t="str">
        <f>"201402007222"</f>
        <v>201402007222</v>
      </c>
    </row>
    <row r="629" spans="1:2" x14ac:dyDescent="0.25">
      <c r="A629" s="3">
        <v>624</v>
      </c>
      <c r="B629" s="4" t="str">
        <f>"201402007843"</f>
        <v>201402007843</v>
      </c>
    </row>
    <row r="630" spans="1:2" x14ac:dyDescent="0.25">
      <c r="A630" s="3">
        <v>625</v>
      </c>
      <c r="B630" s="4" t="str">
        <f>"201402008054"</f>
        <v>201402008054</v>
      </c>
    </row>
    <row r="631" spans="1:2" x14ac:dyDescent="0.25">
      <c r="A631" s="3">
        <v>626</v>
      </c>
      <c r="B631" s="4" t="str">
        <f>"201402010146"</f>
        <v>201402010146</v>
      </c>
    </row>
    <row r="632" spans="1:2" x14ac:dyDescent="0.25">
      <c r="A632" s="3">
        <v>627</v>
      </c>
      <c r="B632" s="4" t="str">
        <f>"201402010290"</f>
        <v>201402010290</v>
      </c>
    </row>
    <row r="633" spans="1:2" x14ac:dyDescent="0.25">
      <c r="A633" s="3">
        <v>628</v>
      </c>
      <c r="B633" s="4" t="str">
        <f>"201402011627"</f>
        <v>201402011627</v>
      </c>
    </row>
    <row r="634" spans="1:2" x14ac:dyDescent="0.25">
      <c r="A634" s="3">
        <v>629</v>
      </c>
      <c r="B634" s="4" t="str">
        <f>"201403000184"</f>
        <v>201403000184</v>
      </c>
    </row>
    <row r="635" spans="1:2" x14ac:dyDescent="0.25">
      <c r="A635" s="3">
        <v>630</v>
      </c>
      <c r="B635" s="4" t="str">
        <f>"201405000254"</f>
        <v>201405000254</v>
      </c>
    </row>
    <row r="636" spans="1:2" x14ac:dyDescent="0.25">
      <c r="A636" s="3">
        <v>631</v>
      </c>
      <c r="B636" s="4" t="str">
        <f>"201405000928"</f>
        <v>201405000928</v>
      </c>
    </row>
    <row r="637" spans="1:2" x14ac:dyDescent="0.25">
      <c r="A637" s="3">
        <v>632</v>
      </c>
      <c r="B637" s="4" t="str">
        <f>"201405001060"</f>
        <v>201405001060</v>
      </c>
    </row>
    <row r="638" spans="1:2" x14ac:dyDescent="0.25">
      <c r="A638" s="3">
        <v>633</v>
      </c>
      <c r="B638" s="4" t="str">
        <f>"201405002014"</f>
        <v>201405002014</v>
      </c>
    </row>
    <row r="639" spans="1:2" x14ac:dyDescent="0.25">
      <c r="A639" s="3">
        <v>634</v>
      </c>
      <c r="B639" s="4" t="str">
        <f>"201405002166"</f>
        <v>201405002166</v>
      </c>
    </row>
    <row r="640" spans="1:2" x14ac:dyDescent="0.25">
      <c r="A640" s="3">
        <v>635</v>
      </c>
      <c r="B640" s="4" t="str">
        <f>"201405002311"</f>
        <v>201405002311</v>
      </c>
    </row>
    <row r="641" spans="1:2" x14ac:dyDescent="0.25">
      <c r="A641" s="3">
        <v>636</v>
      </c>
      <c r="B641" s="4" t="str">
        <f>"201406000239"</f>
        <v>201406000239</v>
      </c>
    </row>
    <row r="642" spans="1:2" x14ac:dyDescent="0.25">
      <c r="A642" s="3">
        <v>637</v>
      </c>
      <c r="B642" s="4" t="str">
        <f>"201406000911"</f>
        <v>201406000911</v>
      </c>
    </row>
    <row r="643" spans="1:2" x14ac:dyDescent="0.25">
      <c r="A643" s="3">
        <v>638</v>
      </c>
      <c r="B643" s="4" t="str">
        <f>"201406001391"</f>
        <v>201406001391</v>
      </c>
    </row>
    <row r="644" spans="1:2" x14ac:dyDescent="0.25">
      <c r="A644" s="3">
        <v>639</v>
      </c>
      <c r="B644" s="4" t="str">
        <f>"201406001667"</f>
        <v>201406001667</v>
      </c>
    </row>
    <row r="645" spans="1:2" x14ac:dyDescent="0.25">
      <c r="A645" s="3">
        <v>640</v>
      </c>
      <c r="B645" s="4" t="str">
        <f>"201406002274"</f>
        <v>201406002274</v>
      </c>
    </row>
    <row r="646" spans="1:2" x14ac:dyDescent="0.25">
      <c r="A646" s="3">
        <v>641</v>
      </c>
      <c r="B646" s="4" t="str">
        <f>"201406002835"</f>
        <v>201406002835</v>
      </c>
    </row>
    <row r="647" spans="1:2" x14ac:dyDescent="0.25">
      <c r="A647" s="3">
        <v>642</v>
      </c>
      <c r="B647" s="4" t="str">
        <f>"201406003020"</f>
        <v>201406003020</v>
      </c>
    </row>
    <row r="648" spans="1:2" x14ac:dyDescent="0.25">
      <c r="A648" s="3">
        <v>643</v>
      </c>
      <c r="B648" s="4" t="str">
        <f>"201406003237"</f>
        <v>201406003237</v>
      </c>
    </row>
    <row r="649" spans="1:2" x14ac:dyDescent="0.25">
      <c r="A649" s="3">
        <v>644</v>
      </c>
      <c r="B649" s="4" t="str">
        <f>"201406003705"</f>
        <v>201406003705</v>
      </c>
    </row>
    <row r="650" spans="1:2" x14ac:dyDescent="0.25">
      <c r="A650" s="3">
        <v>645</v>
      </c>
      <c r="B650" s="4" t="str">
        <f>"201406006136"</f>
        <v>201406006136</v>
      </c>
    </row>
    <row r="651" spans="1:2" x14ac:dyDescent="0.25">
      <c r="A651" s="3">
        <v>646</v>
      </c>
      <c r="B651" s="4" t="str">
        <f>"201406006142"</f>
        <v>201406006142</v>
      </c>
    </row>
    <row r="652" spans="1:2" x14ac:dyDescent="0.25">
      <c r="A652" s="3">
        <v>647</v>
      </c>
      <c r="B652" s="4" t="str">
        <f>"201406007493"</f>
        <v>201406007493</v>
      </c>
    </row>
    <row r="653" spans="1:2" x14ac:dyDescent="0.25">
      <c r="A653" s="3">
        <v>648</v>
      </c>
      <c r="B653" s="4" t="str">
        <f>"201406007971"</f>
        <v>201406007971</v>
      </c>
    </row>
    <row r="654" spans="1:2" x14ac:dyDescent="0.25">
      <c r="A654" s="3">
        <v>649</v>
      </c>
      <c r="B654" s="4" t="str">
        <f>"201406010140"</f>
        <v>201406010140</v>
      </c>
    </row>
    <row r="655" spans="1:2" x14ac:dyDescent="0.25">
      <c r="A655" s="3">
        <v>650</v>
      </c>
      <c r="B655" s="4" t="str">
        <f>"201406010274"</f>
        <v>201406010274</v>
      </c>
    </row>
    <row r="656" spans="1:2" x14ac:dyDescent="0.25">
      <c r="A656" s="3">
        <v>651</v>
      </c>
      <c r="B656" s="4" t="str">
        <f>"201406010522"</f>
        <v>201406010522</v>
      </c>
    </row>
    <row r="657" spans="1:2" x14ac:dyDescent="0.25">
      <c r="A657" s="3">
        <v>652</v>
      </c>
      <c r="B657" s="4" t="str">
        <f>"201406010699"</f>
        <v>201406010699</v>
      </c>
    </row>
    <row r="658" spans="1:2" x14ac:dyDescent="0.25">
      <c r="A658" s="3">
        <v>653</v>
      </c>
      <c r="B658" s="4" t="str">
        <f>"201406010820"</f>
        <v>201406010820</v>
      </c>
    </row>
    <row r="659" spans="1:2" x14ac:dyDescent="0.25">
      <c r="A659" s="3">
        <v>654</v>
      </c>
      <c r="B659" s="4" t="str">
        <f>"201406011334"</f>
        <v>201406011334</v>
      </c>
    </row>
    <row r="660" spans="1:2" x14ac:dyDescent="0.25">
      <c r="A660" s="3">
        <v>655</v>
      </c>
      <c r="B660" s="4" t="str">
        <f>"201406011700"</f>
        <v>201406011700</v>
      </c>
    </row>
    <row r="661" spans="1:2" x14ac:dyDescent="0.25">
      <c r="A661" s="3">
        <v>656</v>
      </c>
      <c r="B661" s="4" t="str">
        <f>"201406011746"</f>
        <v>201406011746</v>
      </c>
    </row>
    <row r="662" spans="1:2" x14ac:dyDescent="0.25">
      <c r="A662" s="3">
        <v>657</v>
      </c>
      <c r="B662" s="4" t="str">
        <f>"201406012291"</f>
        <v>201406012291</v>
      </c>
    </row>
    <row r="663" spans="1:2" x14ac:dyDescent="0.25">
      <c r="A663" s="3">
        <v>658</v>
      </c>
      <c r="B663" s="4" t="str">
        <f>"201406012387"</f>
        <v>201406012387</v>
      </c>
    </row>
    <row r="664" spans="1:2" x14ac:dyDescent="0.25">
      <c r="A664" s="3">
        <v>659</v>
      </c>
      <c r="B664" s="4" t="str">
        <f>"201406012862"</f>
        <v>201406012862</v>
      </c>
    </row>
    <row r="665" spans="1:2" x14ac:dyDescent="0.25">
      <c r="A665" s="3">
        <v>660</v>
      </c>
      <c r="B665" s="4" t="str">
        <f>"201406013362"</f>
        <v>201406013362</v>
      </c>
    </row>
    <row r="666" spans="1:2" x14ac:dyDescent="0.25">
      <c r="A666" s="3">
        <v>661</v>
      </c>
      <c r="B666" s="4" t="str">
        <f>"201406015305"</f>
        <v>201406015305</v>
      </c>
    </row>
    <row r="667" spans="1:2" x14ac:dyDescent="0.25">
      <c r="A667" s="3">
        <v>662</v>
      </c>
      <c r="B667" s="4" t="str">
        <f>"201406015502"</f>
        <v>201406015502</v>
      </c>
    </row>
    <row r="668" spans="1:2" x14ac:dyDescent="0.25">
      <c r="A668" s="3">
        <v>663</v>
      </c>
      <c r="B668" s="4" t="str">
        <f>"201406017459"</f>
        <v>201406017459</v>
      </c>
    </row>
    <row r="669" spans="1:2" x14ac:dyDescent="0.25">
      <c r="A669" s="3">
        <v>664</v>
      </c>
      <c r="B669" s="4" t="str">
        <f>"201406017593"</f>
        <v>201406017593</v>
      </c>
    </row>
    <row r="670" spans="1:2" x14ac:dyDescent="0.25">
      <c r="A670" s="3">
        <v>665</v>
      </c>
      <c r="B670" s="4" t="str">
        <f>"201406018326"</f>
        <v>201406018326</v>
      </c>
    </row>
    <row r="671" spans="1:2" x14ac:dyDescent="0.25">
      <c r="A671" s="3">
        <v>666</v>
      </c>
      <c r="B671" s="4" t="str">
        <f>"201406018512"</f>
        <v>201406018512</v>
      </c>
    </row>
    <row r="672" spans="1:2" x14ac:dyDescent="0.25">
      <c r="A672" s="3">
        <v>667</v>
      </c>
      <c r="B672" s="4" t="str">
        <f>"201409000262"</f>
        <v>201409000262</v>
      </c>
    </row>
    <row r="673" spans="1:2" x14ac:dyDescent="0.25">
      <c r="A673" s="3">
        <v>668</v>
      </c>
      <c r="B673" s="4" t="str">
        <f>"201409000293"</f>
        <v>201409000293</v>
      </c>
    </row>
    <row r="674" spans="1:2" x14ac:dyDescent="0.25">
      <c r="A674" s="3">
        <v>669</v>
      </c>
      <c r="B674" s="4" t="str">
        <f>"201409000746"</f>
        <v>201409000746</v>
      </c>
    </row>
    <row r="675" spans="1:2" x14ac:dyDescent="0.25">
      <c r="A675" s="3">
        <v>670</v>
      </c>
      <c r="B675" s="4" t="str">
        <f>"201409001118"</f>
        <v>201409001118</v>
      </c>
    </row>
    <row r="676" spans="1:2" x14ac:dyDescent="0.25">
      <c r="A676" s="3">
        <v>671</v>
      </c>
      <c r="B676" s="4" t="str">
        <f>"201409002136"</f>
        <v>201409002136</v>
      </c>
    </row>
    <row r="677" spans="1:2" x14ac:dyDescent="0.25">
      <c r="A677" s="3">
        <v>672</v>
      </c>
      <c r="B677" s="4" t="str">
        <f>"201409003949"</f>
        <v>201409003949</v>
      </c>
    </row>
    <row r="678" spans="1:2" x14ac:dyDescent="0.25">
      <c r="A678" s="3">
        <v>673</v>
      </c>
      <c r="B678" s="4" t="str">
        <f>"201409006020"</f>
        <v>201409006020</v>
      </c>
    </row>
    <row r="679" spans="1:2" x14ac:dyDescent="0.25">
      <c r="A679" s="3">
        <v>674</v>
      </c>
      <c r="B679" s="4" t="str">
        <f>"201409006642"</f>
        <v>201409006642</v>
      </c>
    </row>
    <row r="680" spans="1:2" x14ac:dyDescent="0.25">
      <c r="A680" s="3">
        <v>675</v>
      </c>
      <c r="B680" s="4" t="str">
        <f>"201410001442"</f>
        <v>201410001442</v>
      </c>
    </row>
    <row r="681" spans="1:2" x14ac:dyDescent="0.25">
      <c r="A681" s="3">
        <v>676</v>
      </c>
      <c r="B681" s="4" t="str">
        <f>"201410002791"</f>
        <v>201410002791</v>
      </c>
    </row>
    <row r="682" spans="1:2" x14ac:dyDescent="0.25">
      <c r="A682" s="3">
        <v>677</v>
      </c>
      <c r="B682" s="4" t="str">
        <f>"201410007050"</f>
        <v>201410007050</v>
      </c>
    </row>
    <row r="683" spans="1:2" x14ac:dyDescent="0.25">
      <c r="A683" s="3">
        <v>678</v>
      </c>
      <c r="B683" s="4" t="str">
        <f>"201410008004"</f>
        <v>201410008004</v>
      </c>
    </row>
    <row r="684" spans="1:2" x14ac:dyDescent="0.25">
      <c r="A684" s="3">
        <v>679</v>
      </c>
      <c r="B684" s="4" t="str">
        <f>"201410010937"</f>
        <v>201410010937</v>
      </c>
    </row>
    <row r="685" spans="1:2" x14ac:dyDescent="0.25">
      <c r="A685" s="3">
        <v>680</v>
      </c>
      <c r="B685" s="4" t="str">
        <f>"201410012198"</f>
        <v>201410012198</v>
      </c>
    </row>
    <row r="686" spans="1:2" x14ac:dyDescent="0.25">
      <c r="A686" s="3">
        <v>681</v>
      </c>
      <c r="B686" s="4" t="str">
        <f>"201411001682"</f>
        <v>201411001682</v>
      </c>
    </row>
    <row r="687" spans="1:2" x14ac:dyDescent="0.25">
      <c r="A687" s="3">
        <v>682</v>
      </c>
      <c r="B687" s="4" t="str">
        <f>"201411001683"</f>
        <v>201411001683</v>
      </c>
    </row>
    <row r="688" spans="1:2" x14ac:dyDescent="0.25">
      <c r="A688" s="3">
        <v>683</v>
      </c>
      <c r="B688" s="4" t="str">
        <f>"201411002411"</f>
        <v>201411002411</v>
      </c>
    </row>
    <row r="689" spans="1:2" x14ac:dyDescent="0.25">
      <c r="A689" s="3">
        <v>684</v>
      </c>
      <c r="B689" s="4" t="str">
        <f>"201411002860"</f>
        <v>201411002860</v>
      </c>
    </row>
    <row r="690" spans="1:2" x14ac:dyDescent="0.25">
      <c r="A690" s="3">
        <v>685</v>
      </c>
      <c r="B690" s="4" t="str">
        <f>"201411003083"</f>
        <v>201411003083</v>
      </c>
    </row>
    <row r="691" spans="1:2" x14ac:dyDescent="0.25">
      <c r="A691" s="3">
        <v>686</v>
      </c>
      <c r="B691" s="4" t="str">
        <f>"201412002564"</f>
        <v>201412002564</v>
      </c>
    </row>
    <row r="692" spans="1:2" x14ac:dyDescent="0.25">
      <c r="A692" s="3">
        <v>687</v>
      </c>
      <c r="B692" s="4" t="str">
        <f>"201412003390"</f>
        <v>201412003390</v>
      </c>
    </row>
    <row r="693" spans="1:2" x14ac:dyDescent="0.25">
      <c r="A693" s="3">
        <v>688</v>
      </c>
      <c r="B693" s="4" t="str">
        <f>"201412004996"</f>
        <v>201412004996</v>
      </c>
    </row>
    <row r="694" spans="1:2" x14ac:dyDescent="0.25">
      <c r="A694" s="3">
        <v>689</v>
      </c>
      <c r="B694" s="4" t="str">
        <f>"201412005137"</f>
        <v>201412005137</v>
      </c>
    </row>
    <row r="695" spans="1:2" x14ac:dyDescent="0.25">
      <c r="A695" s="3">
        <v>690</v>
      </c>
      <c r="B695" s="4" t="str">
        <f>"201412005191"</f>
        <v>201412005191</v>
      </c>
    </row>
    <row r="696" spans="1:2" x14ac:dyDescent="0.25">
      <c r="A696" s="3">
        <v>691</v>
      </c>
      <c r="B696" s="4" t="str">
        <f>"201412006562"</f>
        <v>201412006562</v>
      </c>
    </row>
    <row r="697" spans="1:2" x14ac:dyDescent="0.25">
      <c r="A697" s="3">
        <v>692</v>
      </c>
      <c r="B697" s="4" t="str">
        <f>"201502002165"</f>
        <v>201502002165</v>
      </c>
    </row>
    <row r="698" spans="1:2" x14ac:dyDescent="0.25">
      <c r="A698" s="3">
        <v>693</v>
      </c>
      <c r="B698" s="4" t="str">
        <f>"201503000128"</f>
        <v>201503000128</v>
      </c>
    </row>
    <row r="699" spans="1:2" x14ac:dyDescent="0.25">
      <c r="A699" s="3">
        <v>694</v>
      </c>
      <c r="B699" s="4" t="str">
        <f>"201503000516"</f>
        <v>201503000516</v>
      </c>
    </row>
    <row r="700" spans="1:2" x14ac:dyDescent="0.25">
      <c r="A700" s="3">
        <v>695</v>
      </c>
      <c r="B700" s="4" t="str">
        <f>"201504002084"</f>
        <v>201504002084</v>
      </c>
    </row>
    <row r="701" spans="1:2" x14ac:dyDescent="0.25">
      <c r="A701" s="3">
        <v>696</v>
      </c>
      <c r="B701" s="4" t="str">
        <f>"201506000855"</f>
        <v>201506000855</v>
      </c>
    </row>
    <row r="702" spans="1:2" x14ac:dyDescent="0.25">
      <c r="A702" s="3">
        <v>697</v>
      </c>
      <c r="B702" s="4" t="str">
        <f>"201506002222"</f>
        <v>201506002222</v>
      </c>
    </row>
    <row r="703" spans="1:2" x14ac:dyDescent="0.25">
      <c r="A703" s="3">
        <v>698</v>
      </c>
      <c r="B703" s="4" t="str">
        <f>"201506002343"</f>
        <v>201506002343</v>
      </c>
    </row>
    <row r="704" spans="1:2" x14ac:dyDescent="0.25">
      <c r="A704" s="3">
        <v>699</v>
      </c>
      <c r="B704" s="4" t="str">
        <f>"201507000227"</f>
        <v>201507000227</v>
      </c>
    </row>
    <row r="705" spans="1:2" x14ac:dyDescent="0.25">
      <c r="A705" s="3">
        <v>700</v>
      </c>
      <c r="B705" s="4" t="str">
        <f>"201507001616"</f>
        <v>201507001616</v>
      </c>
    </row>
    <row r="706" spans="1:2" x14ac:dyDescent="0.25">
      <c r="A706" s="3">
        <v>701</v>
      </c>
      <c r="B706" s="4" t="str">
        <f>"201507002126"</f>
        <v>201507002126</v>
      </c>
    </row>
    <row r="707" spans="1:2" x14ac:dyDescent="0.25">
      <c r="A707" s="3">
        <v>702</v>
      </c>
      <c r="B707" s="4" t="str">
        <f>"201507004145"</f>
        <v>201507004145</v>
      </c>
    </row>
    <row r="708" spans="1:2" x14ac:dyDescent="0.25">
      <c r="A708" s="3">
        <v>703</v>
      </c>
      <c r="B708" s="4" t="str">
        <f>"201510001812"</f>
        <v>201510001812</v>
      </c>
    </row>
    <row r="709" spans="1:2" x14ac:dyDescent="0.25">
      <c r="A709" s="3">
        <v>704</v>
      </c>
      <c r="B709" s="4" t="str">
        <f>"201510002063"</f>
        <v>201510002063</v>
      </c>
    </row>
    <row r="710" spans="1:2" x14ac:dyDescent="0.25">
      <c r="A710" s="3">
        <v>705</v>
      </c>
      <c r="B710" s="4" t="str">
        <f>"201511008168"</f>
        <v>201511008168</v>
      </c>
    </row>
    <row r="711" spans="1:2" x14ac:dyDescent="0.25">
      <c r="A711" s="3">
        <v>706</v>
      </c>
      <c r="B711" s="4" t="str">
        <f>"201511009064"</f>
        <v>201511009064</v>
      </c>
    </row>
    <row r="712" spans="1:2" x14ac:dyDescent="0.25">
      <c r="A712" s="3">
        <v>707</v>
      </c>
      <c r="B712" s="4" t="str">
        <f>"201511010342"</f>
        <v>201511010342</v>
      </c>
    </row>
    <row r="713" spans="1:2" x14ac:dyDescent="0.25">
      <c r="A713" s="3">
        <v>708</v>
      </c>
      <c r="B713" s="4" t="str">
        <f>"201511012232"</f>
        <v>201511012232</v>
      </c>
    </row>
    <row r="714" spans="1:2" x14ac:dyDescent="0.25">
      <c r="A714" s="3">
        <v>709</v>
      </c>
      <c r="B714" s="4" t="str">
        <f>"201511013243"</f>
        <v>201511013243</v>
      </c>
    </row>
    <row r="715" spans="1:2" x14ac:dyDescent="0.25">
      <c r="A715" s="3">
        <v>710</v>
      </c>
      <c r="B715" s="4" t="str">
        <f>"201511014100"</f>
        <v>201511014100</v>
      </c>
    </row>
    <row r="716" spans="1:2" x14ac:dyDescent="0.25">
      <c r="A716" s="3">
        <v>711</v>
      </c>
      <c r="B716" s="4" t="str">
        <f>"201511014652"</f>
        <v>201511014652</v>
      </c>
    </row>
    <row r="717" spans="1:2" x14ac:dyDescent="0.25">
      <c r="A717" s="3">
        <v>712</v>
      </c>
      <c r="B717" s="4" t="str">
        <f>"201511016849"</f>
        <v>201511016849</v>
      </c>
    </row>
    <row r="718" spans="1:2" x14ac:dyDescent="0.25">
      <c r="A718" s="3">
        <v>713</v>
      </c>
      <c r="B718" s="4" t="str">
        <f>"201511018215"</f>
        <v>201511018215</v>
      </c>
    </row>
    <row r="719" spans="1:2" x14ac:dyDescent="0.25">
      <c r="A719" s="3">
        <v>714</v>
      </c>
      <c r="B719" s="4" t="str">
        <f>"201511019805"</f>
        <v>201511019805</v>
      </c>
    </row>
    <row r="720" spans="1:2" x14ac:dyDescent="0.25">
      <c r="A720" s="3">
        <v>715</v>
      </c>
      <c r="B720" s="4" t="str">
        <f>"201511020530"</f>
        <v>201511020530</v>
      </c>
    </row>
    <row r="721" spans="1:2" x14ac:dyDescent="0.25">
      <c r="A721" s="3">
        <v>716</v>
      </c>
      <c r="B721" s="4" t="str">
        <f>"201511023395"</f>
        <v>201511023395</v>
      </c>
    </row>
    <row r="722" spans="1:2" x14ac:dyDescent="0.25">
      <c r="A722" s="3">
        <v>717</v>
      </c>
      <c r="B722" s="4" t="str">
        <f>"201511023616"</f>
        <v>201511023616</v>
      </c>
    </row>
    <row r="723" spans="1:2" x14ac:dyDescent="0.25">
      <c r="A723" s="3">
        <v>718</v>
      </c>
      <c r="B723" s="4" t="str">
        <f>"201511026930"</f>
        <v>201511026930</v>
      </c>
    </row>
    <row r="724" spans="1:2" x14ac:dyDescent="0.25">
      <c r="A724" s="3">
        <v>719</v>
      </c>
      <c r="B724" s="4" t="str">
        <f>"201511027358"</f>
        <v>201511027358</v>
      </c>
    </row>
    <row r="725" spans="1:2" x14ac:dyDescent="0.25">
      <c r="A725" s="3">
        <v>720</v>
      </c>
      <c r="B725" s="4" t="str">
        <f>"201511027491"</f>
        <v>201511027491</v>
      </c>
    </row>
    <row r="726" spans="1:2" x14ac:dyDescent="0.25">
      <c r="A726" s="3">
        <v>721</v>
      </c>
      <c r="B726" s="4" t="str">
        <f>"201511028489"</f>
        <v>201511028489</v>
      </c>
    </row>
    <row r="727" spans="1:2" x14ac:dyDescent="0.25">
      <c r="A727" s="3">
        <v>722</v>
      </c>
      <c r="B727" s="4" t="str">
        <f>"201511028916"</f>
        <v>201511028916</v>
      </c>
    </row>
    <row r="728" spans="1:2" x14ac:dyDescent="0.25">
      <c r="A728" s="3">
        <v>723</v>
      </c>
      <c r="B728" s="4" t="str">
        <f>"201511029923"</f>
        <v>201511029923</v>
      </c>
    </row>
    <row r="729" spans="1:2" x14ac:dyDescent="0.25">
      <c r="A729" s="3">
        <v>724</v>
      </c>
      <c r="B729" s="4" t="str">
        <f>"201511030506"</f>
        <v>201511030506</v>
      </c>
    </row>
    <row r="730" spans="1:2" x14ac:dyDescent="0.25">
      <c r="A730" s="3">
        <v>725</v>
      </c>
      <c r="B730" s="4" t="str">
        <f>"201511031295"</f>
        <v>201511031295</v>
      </c>
    </row>
    <row r="731" spans="1:2" x14ac:dyDescent="0.25">
      <c r="A731" s="3">
        <v>726</v>
      </c>
      <c r="B731" s="4" t="str">
        <f>"201511031908"</f>
        <v>201511031908</v>
      </c>
    </row>
    <row r="732" spans="1:2" x14ac:dyDescent="0.25">
      <c r="A732" s="3">
        <v>727</v>
      </c>
      <c r="B732" s="4" t="str">
        <f>"201511032002"</f>
        <v>201511032002</v>
      </c>
    </row>
    <row r="733" spans="1:2" x14ac:dyDescent="0.25">
      <c r="A733" s="3">
        <v>728</v>
      </c>
      <c r="B733" s="4" t="str">
        <f>"201511033140"</f>
        <v>201511033140</v>
      </c>
    </row>
    <row r="734" spans="1:2" x14ac:dyDescent="0.25">
      <c r="A734" s="3">
        <v>729</v>
      </c>
      <c r="B734" s="4" t="str">
        <f>"201511033741"</f>
        <v>201511033741</v>
      </c>
    </row>
    <row r="735" spans="1:2" x14ac:dyDescent="0.25">
      <c r="A735" s="3">
        <v>730</v>
      </c>
      <c r="B735" s="4" t="str">
        <f>"201511034121"</f>
        <v>201511034121</v>
      </c>
    </row>
    <row r="736" spans="1:2" x14ac:dyDescent="0.25">
      <c r="A736" s="3">
        <v>731</v>
      </c>
      <c r="B736" s="4" t="str">
        <f>"201511034137"</f>
        <v>201511034137</v>
      </c>
    </row>
    <row r="737" spans="1:2" x14ac:dyDescent="0.25">
      <c r="A737" s="3">
        <v>732</v>
      </c>
      <c r="B737" s="4" t="str">
        <f>"201511034254"</f>
        <v>201511034254</v>
      </c>
    </row>
    <row r="738" spans="1:2" x14ac:dyDescent="0.25">
      <c r="A738" s="3">
        <v>733</v>
      </c>
      <c r="B738" s="4" t="str">
        <f>"201511034462"</f>
        <v>201511034462</v>
      </c>
    </row>
    <row r="739" spans="1:2" x14ac:dyDescent="0.25">
      <c r="A739" s="3">
        <v>734</v>
      </c>
      <c r="B739" s="4" t="str">
        <f>"201511034956"</f>
        <v>201511034956</v>
      </c>
    </row>
    <row r="740" spans="1:2" x14ac:dyDescent="0.25">
      <c r="A740" s="3">
        <v>735</v>
      </c>
      <c r="B740" s="4" t="str">
        <f>"201511036320"</f>
        <v>201511036320</v>
      </c>
    </row>
    <row r="741" spans="1:2" x14ac:dyDescent="0.25">
      <c r="A741" s="3">
        <v>736</v>
      </c>
      <c r="B741" s="4" t="str">
        <f>"201511037095"</f>
        <v>201511037095</v>
      </c>
    </row>
    <row r="742" spans="1:2" x14ac:dyDescent="0.25">
      <c r="A742" s="3">
        <v>737</v>
      </c>
      <c r="B742" s="4" t="str">
        <f>"201511038876"</f>
        <v>201511038876</v>
      </c>
    </row>
    <row r="743" spans="1:2" x14ac:dyDescent="0.25">
      <c r="A743" s="3">
        <v>738</v>
      </c>
      <c r="B743" s="4" t="str">
        <f>"201511039054"</f>
        <v>201511039054</v>
      </c>
    </row>
    <row r="744" spans="1:2" x14ac:dyDescent="0.25">
      <c r="A744" s="3">
        <v>739</v>
      </c>
      <c r="B744" s="4" t="str">
        <f>"201511039375"</f>
        <v>201511039375</v>
      </c>
    </row>
    <row r="745" spans="1:2" x14ac:dyDescent="0.25">
      <c r="A745" s="3">
        <v>740</v>
      </c>
      <c r="B745" s="4" t="str">
        <f>"201511039740"</f>
        <v>201511039740</v>
      </c>
    </row>
    <row r="746" spans="1:2" x14ac:dyDescent="0.25">
      <c r="A746" s="3">
        <v>741</v>
      </c>
      <c r="B746" s="4" t="str">
        <f>"201511039767"</f>
        <v>201511039767</v>
      </c>
    </row>
    <row r="747" spans="1:2" x14ac:dyDescent="0.25">
      <c r="A747" s="3">
        <v>742</v>
      </c>
      <c r="B747" s="4" t="str">
        <f>"201511039936"</f>
        <v>201511039936</v>
      </c>
    </row>
    <row r="748" spans="1:2" x14ac:dyDescent="0.25">
      <c r="A748" s="3">
        <v>743</v>
      </c>
      <c r="B748" s="4" t="str">
        <f>"201511040402"</f>
        <v>201511040402</v>
      </c>
    </row>
    <row r="749" spans="1:2" x14ac:dyDescent="0.25">
      <c r="A749" s="3">
        <v>744</v>
      </c>
      <c r="B749" s="4" t="str">
        <f>"201511040407"</f>
        <v>201511040407</v>
      </c>
    </row>
    <row r="750" spans="1:2" x14ac:dyDescent="0.25">
      <c r="A750" s="3">
        <v>745</v>
      </c>
      <c r="B750" s="4" t="str">
        <f>"201511042324"</f>
        <v>201511042324</v>
      </c>
    </row>
    <row r="751" spans="1:2" x14ac:dyDescent="0.25">
      <c r="A751" s="3">
        <v>746</v>
      </c>
      <c r="B751" s="4" t="str">
        <f>"201511043527"</f>
        <v>201511043527</v>
      </c>
    </row>
    <row r="752" spans="1:2" x14ac:dyDescent="0.25">
      <c r="A752" s="3">
        <v>747</v>
      </c>
      <c r="B752" s="4" t="str">
        <f>"201512000232"</f>
        <v>201512000232</v>
      </c>
    </row>
    <row r="753" spans="1:2" x14ac:dyDescent="0.25">
      <c r="A753" s="3">
        <v>748</v>
      </c>
      <c r="B753" s="4" t="str">
        <f>"201512000799"</f>
        <v>201512000799</v>
      </c>
    </row>
    <row r="754" spans="1:2" x14ac:dyDescent="0.25">
      <c r="A754" s="3">
        <v>749</v>
      </c>
      <c r="B754" s="4" t="str">
        <f>"201512001718"</f>
        <v>201512001718</v>
      </c>
    </row>
    <row r="755" spans="1:2" x14ac:dyDescent="0.25">
      <c r="A755" s="3">
        <v>750</v>
      </c>
      <c r="B755" s="4" t="str">
        <f>"201601000050"</f>
        <v>201601000050</v>
      </c>
    </row>
    <row r="756" spans="1:2" x14ac:dyDescent="0.25">
      <c r="A756" s="3">
        <v>751</v>
      </c>
      <c r="B756" s="4" t="str">
        <f>"201601000564"</f>
        <v>201601000564</v>
      </c>
    </row>
    <row r="757" spans="1:2" x14ac:dyDescent="0.25">
      <c r="A757" s="3">
        <v>752</v>
      </c>
      <c r="B757" s="4" t="str">
        <f>"201601000670"</f>
        <v>201601000670</v>
      </c>
    </row>
    <row r="758" spans="1:2" x14ac:dyDescent="0.25">
      <c r="A758" s="3">
        <v>753</v>
      </c>
      <c r="B758" s="4" t="str">
        <f>"201601001006"</f>
        <v>201601001006</v>
      </c>
    </row>
    <row r="759" spans="1:2" x14ac:dyDescent="0.25">
      <c r="A759" s="3">
        <v>754</v>
      </c>
      <c r="B759" s="4" t="str">
        <f>"201601001145"</f>
        <v>201601001145</v>
      </c>
    </row>
    <row r="760" spans="1:2" x14ac:dyDescent="0.25">
      <c r="A760" s="3">
        <v>755</v>
      </c>
      <c r="B760" s="4" t="str">
        <f>"201601001190"</f>
        <v>201601001190</v>
      </c>
    </row>
    <row r="761" spans="1:2" x14ac:dyDescent="0.25">
      <c r="A761" s="3">
        <v>756</v>
      </c>
      <c r="B761" s="4" t="str">
        <f>"201602000200"</f>
        <v>201602000200</v>
      </c>
    </row>
    <row r="762" spans="1:2" x14ac:dyDescent="0.25">
      <c r="A762" s="3">
        <v>757</v>
      </c>
      <c r="B762" s="4" t="str">
        <f>"201602000257"</f>
        <v>201602000257</v>
      </c>
    </row>
    <row r="763" spans="1:2" x14ac:dyDescent="0.25">
      <c r="A763" s="3">
        <v>758</v>
      </c>
      <c r="B763" s="4" t="str">
        <f>"201602000353"</f>
        <v>201602000353</v>
      </c>
    </row>
    <row r="764" spans="1:2" x14ac:dyDescent="0.25">
      <c r="A764" s="3">
        <v>759</v>
      </c>
      <c r="B764" s="4" t="str">
        <f>"201604000645"</f>
        <v>201604000645</v>
      </c>
    </row>
    <row r="765" spans="1:2" x14ac:dyDescent="0.25">
      <c r="A765" s="3">
        <v>760</v>
      </c>
      <c r="B765" s="4" t="str">
        <f>"201604002732"</f>
        <v>201604002732</v>
      </c>
    </row>
    <row r="766" spans="1:2" x14ac:dyDescent="0.25">
      <c r="A766" s="3">
        <v>761</v>
      </c>
      <c r="B766" s="4" t="str">
        <f>"201604003236"</f>
        <v>201604003236</v>
      </c>
    </row>
    <row r="767" spans="1:2" x14ac:dyDescent="0.25">
      <c r="A767" s="3">
        <v>762</v>
      </c>
      <c r="B767" s="4" t="str">
        <f>"201604003264"</f>
        <v>201604003264</v>
      </c>
    </row>
    <row r="768" spans="1:2" x14ac:dyDescent="0.25">
      <c r="A768" s="3">
        <v>763</v>
      </c>
      <c r="B768" s="4" t="str">
        <f>"201604005308"</f>
        <v>201604005308</v>
      </c>
    </row>
  </sheetData>
  <sortState ref="B6:B768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2Κ_2025_ΔΕ_ΠΡΟΣΚΛΗΣΗ_ΥΠΟΨΗΦΙΩΝ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2025-07-09T05:20:29Z</dcterms:modified>
</cp:coreProperties>
</file>