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lymperi\Desktop\DT\day\"/>
    </mc:Choice>
  </mc:AlternateContent>
  <bookViews>
    <workbookView xWindow="0" yWindow="0" windowWidth="28800" windowHeight="11835"/>
  </bookViews>
  <sheets>
    <sheet name="ΚΩΔ. ΘΕΣΗΣ 202 ΑΝ. ΠΡΟΕΔΡΟΥ " sheetId="10" r:id="rId1"/>
  </sheets>
  <calcPr calcId="162913"/>
</workbook>
</file>

<file path=xl/calcChain.xml><?xml version="1.0" encoding="utf-8"?>
<calcChain xmlns="http://schemas.openxmlformats.org/spreadsheetml/2006/main">
  <c r="M13" i="10" l="1"/>
  <c r="BK13" i="10" s="1"/>
  <c r="BM13" i="10" s="1"/>
  <c r="BJ10" i="10" l="1"/>
  <c r="M10" i="10"/>
  <c r="BK10" i="10" s="1"/>
  <c r="M11" i="10"/>
  <c r="BK11" i="10" s="1"/>
  <c r="BM11" i="10" s="1"/>
  <c r="BM10" i="10" l="1"/>
  <c r="BK7" i="10"/>
  <c r="BK8" i="10"/>
  <c r="BM8" i="10" s="1"/>
  <c r="BK9" i="10"/>
  <c r="BM9" i="10" s="1"/>
  <c r="BK12" i="10"/>
  <c r="BM12" i="10" s="1"/>
  <c r="BK6" i="10"/>
  <c r="BM6" i="10" s="1"/>
  <c r="BJ7" i="10"/>
  <c r="BM7" i="10" s="1"/>
</calcChain>
</file>

<file path=xl/sharedStrings.xml><?xml version="1.0" encoding="utf-8"?>
<sst xmlns="http://schemas.openxmlformats.org/spreadsheetml/2006/main" count="150" uniqueCount="107">
  <si>
    <t>ΕΠΩΝΥΜΟ</t>
  </si>
  <si>
    <t>ΟΝΟΜΑ</t>
  </si>
  <si>
    <t>ΠΑΤΡΩΝΥΜΟ</t>
  </si>
  <si>
    <t>Α.Μ. ΑΙΤΗΣΗΣ</t>
  </si>
  <si>
    <t>Α/Α</t>
  </si>
  <si>
    <t>2</t>
  </si>
  <si>
    <t>ΠΑΠΑΔΟΓΓΟΝΑ</t>
  </si>
  <si>
    <t>ΣΤΑΜΑΤΙΝΑ</t>
  </si>
  <si>
    <t>ΓΡΗΓΟΡΙΟΣ</t>
  </si>
  <si>
    <t>0</t>
  </si>
  <si>
    <t>4</t>
  </si>
  <si>
    <t>ΠΑΝΑΓΙΩΤΗΣ</t>
  </si>
  <si>
    <t>ΚΩΝΣΤΑΝΤΙΝΟΣ</t>
  </si>
  <si>
    <t>ΓΕΩΡΓΙΟΣ</t>
  </si>
  <si>
    <t>15</t>
  </si>
  <si>
    <t>ΓΕΩΡΓΙΟΥ</t>
  </si>
  <si>
    <t>ΑΝΤΩΝΙΟΣ</t>
  </si>
  <si>
    <t>21</t>
  </si>
  <si>
    <t>20</t>
  </si>
  <si>
    <t>ΦΑΡΑΝΤΟΣ</t>
  </si>
  <si>
    <t>ΙΩΑΝΝΗΣ</t>
  </si>
  <si>
    <t>40</t>
  </si>
  <si>
    <t>12</t>
  </si>
  <si>
    <t>ΜΥΛΩΝΑΣ</t>
  </si>
  <si>
    <t>ΔΗΜΗΤΡΙΟΣ</t>
  </si>
  <si>
    <t>ΜΕΝΕΛΑΟΣ</t>
  </si>
  <si>
    <t>8</t>
  </si>
  <si>
    <t>ΠΛΙΑΤΣΙΚΑΣ</t>
  </si>
  <si>
    <t>ΧΡΗΣΤΟΣ</t>
  </si>
  <si>
    <t>ΚΑΟΥΡΑΣ</t>
  </si>
  <si>
    <t>ΓΕΝΙΚΗ ΕΜΠΕΙΡΙΑ</t>
  </si>
  <si>
    <t>ΕΝΟΤΗΤΑ Α΄- ΜΟΡΙΟΔΟΤΗΣΗ ΤΥΠΙΚΩΝ ΠΡΟΣΟΝΤΩΝ ΠΕΡΑΝ ΤΩΝ ΑΠΑΙΤΟΥΜΕΝΩΝ ΓΙΑ ΤΗ ΣΥΜΜΕΤΟΧΗ</t>
  </si>
  <si>
    <t>ENOTHTA B'   ΧΡΟΝΟΣ ΕΜΠΕΙΡΙΑ - ΜΟΡΙΟΔΟΤΗΣΗ ΕΜΠΕΙΡΙΑΣ</t>
  </si>
  <si>
    <t xml:space="preserve">ΒΑΘΜΙΔΑ / ΕΠΙΠΕΔΟ 1 </t>
  </si>
  <si>
    <t>ΒΑΘΜΙΔΑ / ΕΠΙΠΕΔΟ  2</t>
  </si>
  <si>
    <t>ΒΑΘΜΙΔΑ / ΕΠΙΠΕΔΟ  3</t>
  </si>
  <si>
    <t>ΒΑΘΜΙΔΑ / ΕΠΙΠΕΔΟ  4</t>
  </si>
  <si>
    <t>ΒΑΘΜΙΔΑ / ΕΠΙΠΕΔΟ  5</t>
  </si>
  <si>
    <t xml:space="preserve">ΜΗΝΕΣ </t>
  </si>
  <si>
    <t xml:space="preserve"> ΜΕΡΕΣ </t>
  </si>
  <si>
    <t xml:space="preserve">ΜΟΡΙΑ </t>
  </si>
  <si>
    <t>ΜΗΝΕΣ  (Χαμ. Συν)</t>
  </si>
  <si>
    <t xml:space="preserve"> ΜΕΡΕΣ  (Χαμ. Συν)</t>
  </si>
  <si>
    <t xml:space="preserve"> ΜΟΡΙΑ
(Χαμ. Συν)</t>
  </si>
  <si>
    <t>ΜΗΝΕΣ  (Μεσ. Συν)</t>
  </si>
  <si>
    <t xml:space="preserve"> ΜΕΡΕΣ (Μεσ. Συν)</t>
  </si>
  <si>
    <t>ΜΟΡΙΑ (Μεσ. Συν)</t>
  </si>
  <si>
    <t>ΜΗΝΕΣ  (Πληρ. Συν)</t>
  </si>
  <si>
    <t>ΜΕΡΕΣ (Πληρ. Συν)</t>
  </si>
  <si>
    <t>ΜΟΡΙΑ  (Πληρ. Συν)</t>
  </si>
  <si>
    <t>ΜΗΝΕΣ Π(Χαμ. Συν)</t>
  </si>
  <si>
    <t>ΜΕΡΕΣ(Χαμ. Συν)</t>
  </si>
  <si>
    <t xml:space="preserve"> ΜΟΡΙΑ  (Χαμ. Συν)</t>
  </si>
  <si>
    <t xml:space="preserve"> ΜΗΝΕΣ (Μεσ. Συν)</t>
  </si>
  <si>
    <t>ΜΕΡΕΣ (Μεσ. Συν)</t>
  </si>
  <si>
    <t xml:space="preserve"> ΜΟΡΙΑ (Μεσ. Συν)</t>
  </si>
  <si>
    <t>ΜΗΝΕΣ (Πληρ. Συν)</t>
  </si>
  <si>
    <t xml:space="preserve"> ΜΕΡΕΣ  (Πληρ. Συν)</t>
  </si>
  <si>
    <t xml:space="preserve"> ΜΟΡΙΑ  (Πληρ. Συν)</t>
  </si>
  <si>
    <t>ΜΗΝΕΣ (Χαμ. Συν)</t>
  </si>
  <si>
    <t>ΜΕΡΕΣ  (Χαμ. Συν)</t>
  </si>
  <si>
    <t xml:space="preserve"> ΜΟΡΙΑ (Χαμ. Συν)</t>
  </si>
  <si>
    <t xml:space="preserve"> ΜΟΡΙΑ  (Μεσ. Συν)</t>
  </si>
  <si>
    <t xml:space="preserve"> ΜΕΡΕΣ (Πληρ. Συν)</t>
  </si>
  <si>
    <t>ΜΟΡΙΑ (Πληρ. Συν)</t>
  </si>
  <si>
    <t xml:space="preserve"> ΜΗΝΕΣ Π (Χαμ. Συν)</t>
  </si>
  <si>
    <t>ΜΟΡΙΑ (Χαμ. Συν)</t>
  </si>
  <si>
    <t xml:space="preserve"> ΜΗΝΕΣ  (Μεσ. Συν)</t>
  </si>
  <si>
    <t xml:space="preserve"> ΜΕΡΕΣ  (Μεσ. Συν)</t>
  </si>
  <si>
    <t>ΜΗΝΕΣ   (Πληρ. Συν)</t>
  </si>
  <si>
    <t>ΜΗΝΕΣ (Χαμ. Συν.)</t>
  </si>
  <si>
    <t xml:space="preserve"> ΜΕΡΕΣ (Χαμ. Συν.)</t>
  </si>
  <si>
    <t>ΜΟΡΙΑ (Χαμ. Συν.)</t>
  </si>
  <si>
    <t>ΜΕΡΕΣ   (Μεσ. Συν)</t>
  </si>
  <si>
    <t>ΜΟΡΙΑ  (Μεσ. Συν)</t>
  </si>
  <si>
    <t>1: MOΡΙΑ ΑΠΟΦΟΙΤΟΥ ΕΣΔΑ</t>
  </si>
  <si>
    <t>2: MOΡIA ΠΡΩΤΟΥ ΑΥΤΟΤΕΛΟΥΣ ΜΕΤΑΠΤΥΧΙΑΚΟΥ ΤΙΤΛΟΥΘ ΣΠΟΥΔΩΝ</t>
  </si>
  <si>
    <t>3: MOΡΙΑ ΔΕΥΤΕΡΟΥ ΑΥΤΟΤΕΛΟΥΣ ΜΕΤΑΠΤΥΧΙΑΚΟΥ ΤΙΤΛΟΥ</t>
  </si>
  <si>
    <t>4: ΜΟΡΙΑ ΕΝΙΑΙΟΥ ΚΑΙ ΑΔΙΑΣΠΑΣΤΟΥ ΤΙΤΛΟΥ ΜΕΤΑΠΤΥΧΙΑΚΟΥ ΕΠΙΠΕΔΟΥ (INTEGRATED MASTER)</t>
  </si>
  <si>
    <t>5: ΜΟΡΙΑ ΑΡΙΣΤΗΣ ΓΝΩΣΗΣ ΞΕΝΗΣ ΓΛΩΣΣΑΣ</t>
  </si>
  <si>
    <t>6: MOΡΙΑ ΑΡΙΣΤΗΣ ή ΠΟΛΎ ΚΑΛΗΣ ΓΝΩΣΗΣ ΔΕΥΤΕΡΗΣ ΞΕΝΗΣ ΓΛΩΣΣΑΣ</t>
  </si>
  <si>
    <t xml:space="preserve">7: ΒΑΘΜΟΛΟΓΙΑ ΤΥΠΙΚΩΝ ΕΚΠΑΙΔΕΥΤΙΚΩΝ ΠΡΟΣΟΝΤΩΝ </t>
  </si>
  <si>
    <t>8: ΕΜΠΕΙΡΙΑΣ ΕΚΤΟΣ ΘΕΣΗΣ ΕΥΘΥΝΗΣ</t>
  </si>
  <si>
    <t xml:space="preserve">9, 10 &amp; 11:  ΜΗΝΕΣ ΚΑΙ ΜΟΡΙΑ ΕΜΠΕΙΡΙΑΣ ΑΝΑ ΒΑΘΜΟ ΣΥΝΑΦΕΙΑΣ, ΣΕ ΘΕΣΗ ΕΥΘΥΝΗΣ ΠΡΟΪΣΤΑΜΕΝΟΣ ΤΜΗΜΑΤΟΣ Ή ΔΙΕΥΘΥΝΤΗ ΤΜΗΜΑΤΟΣ ΤΟΜΕΑ (ΔΗΜΟΣΙΟΥ ΤΟΜΕΑ) Ή AUDIT MANAGER Ή ΑΝΤΙΣΤΟΙΧΕΣ ΘΕΣΕΙΣ (ΒΑΘΜΙΔΑ/ΕΠΙΠΕΔΟ 1)  </t>
  </si>
  <si>
    <t xml:space="preserve">12,13, &amp;14: MHNEΣ ΚΑΙ ΜΟΡΙΑ ΕΜΠΕΙΡΙΑΣ ΑΝΑ ΒΑΘΜΟ ΣΥΝΑΦΕΙΑΣ, ΣΕ ΘΕΣΗ ΕΥΘΥΝΗΣ ΠΡΟΪΣΤΑΜΕΝΟΥ ΔΙΕΥΘΥΝΣΗΣ ΄Η ΔΙΕΥΘΥΝΤΗ ΔΙΕΥΘΥΝΣΗΣ Ή ΕΚΤΕΛΕΣΤΙΚΟΥ ΜΕΛΟΥΣ Δ.Σ. Ή ΑΝΤΙΣΤΟΙΧΕΣ ΘΕΣΕΙΣ (ΒΑΘΜΙΔΑ/ΕΠΙΠΕΔΟ 2) </t>
  </si>
  <si>
    <t>15, 16 &amp; 17: ΜΗΝΕΣ ΚΑΙ ΜΟΡΙΑ ΕΜΠΕΙΡΙΑΣ ΑΝΑ ΒΑΘΜΟ ΣΥΝΑΦΕΙΑΣ, ΣΕ ΘΕΣΗ ΕΥΘΥΝΗΣ ΠΡΟΪΣΤΑΜΕΝΟΥΘ ΓΕΝΙΚΗΣ ΔΙΕΥΘΥΝΣΗΣ Ή ΠΡΟΕΔΡΟΥ ΤΜΗΜΑΤΟΣ ΒΟΗΘΟΥ ΓΕΝΙΚΟΥ ΔΙΕΥΘΥΝΤΗ Ή ΕΝΤΕΤΑΛΜΕΝΟΥ ΣΥΜΒΟΥΛΟΥ Ή ΝΟΜΙΚΟΥ ΣΥΜΒΟΥΛΟΥ Ή ΔΙΕΥΘΥΝΤΗ ΤΕΟΜΕΑ (ΙΔΙΩΤΙΚΟΥ ΤΟΜΕΑ) Ή ΚΑΘΗΓΗΤΗ Α.Ε.Ι. Ή Τ.Ε.Ι. Ή ΑΝΤΙΣΤΟΙΧΕΣ ΘΕΣΕΙΣ (ΒΑΘΜΙΔΑ/ΕΠΙΠΕΔΟ 3)</t>
  </si>
  <si>
    <t>18, 19 &amp; 20: ΜΗΝΕΣ ΚΑΙ ΜΟΡΙΑ ΕΜΠΕΙΡΙΑΣ ΑΝΑ ΒΑΘΜΟ ΣΥΝΑΦΕΙΑΣ, ΣΕ ΘΕΣΗ ΕΥΘΥΝΗΣ ΑΝΤΙΠΡΟΕΔΡΟΥ Ή ΚΟΣΜΗΤΟΡΑ Ή ΑΝΑΠΛΗΡΩΤΗ ΔΙΟΙΚΗΤΗ Ή ΥΠΟΔΙΟΙΚΗΤΗ Ή ΑΝΤΙΣΤΟΙΧΕΣ ΘΕΣΕΙΣ (ΒΑΘΜΙΔΑ /ΕΠΙΔΕΔΟ 4)</t>
  </si>
  <si>
    <t>21, 22 &amp; 23: MHNΕΣ ΚΑΙ ΜΟΡΙΑ ΕΜΠΕΙΡΙΑΣ ΑΝΑ ΒΑΘΜΟ ΣΥΝΑΦΕΙΑΣ, ΣΕ ΘΕΣΗ ΕΥΘΥΝΗΣ ΠΡΟΕΔΡΟΥ Ή ΔΙΕΥΘ. ΣΥΜΒΟΥΛΟΥ Ή ΓΕΝΙΚΟΥ ΓΡΑΜΜΕΤΕΑ ΉΥΠΗΡΕΣΙΑΚΟΥ ΓΡΑΜΜΑΤΕΑ Ή ΕΙΔΙΚΟΥ ΓΡΑΜΜΑΤΕΑ Ή ΠΡΥΤΑΝΗ Ή ΔΙΟΙΚΗΤΗ Ή ΑΝΤΙΣΤΟΙΧΕΣ ΘΕΣΕΙΣ (ΘΑΘΜΙΣΑ / ΕΠΙΠΕΔΟ 5)</t>
  </si>
  <si>
    <t>ΕΝΟΤΗΤΑ Γ'  ΣΥΝΟΛΙΚΗ ΜΟΡΙΟΔΟΤΗΣΗ ΕΜΠΕΙΡΙΑΣ, ΤΥΠΙΚΩΝ ΕΚΠΑΙΔΕΥΤΙΚΩΝ ΠΡΟΣΩΝΤΩΝ &amp; ΓΡΑΠΤΗΣ ΕΞΕΤΑΣΗΣ</t>
  </si>
  <si>
    <t>ΣΥΝΟΛΙΚΗ ΜΟΡΙΟΔΟΤΗΣΗ  ΕΜΠΕΙΡΙΑΣ (MAXUM 800)
Α</t>
  </si>
  <si>
    <t>ΣΥΝΟΛΙΚΗ ΜΟΡΙΟΔΟΤΗΣΗ ΤΥΠΙΚΩΝ -ΕΚΠΑΙΔΕΥΤΙΚΩΝ ΠΡΟΣΟΝΤΩΝ
Β</t>
  </si>
  <si>
    <t xml:space="preserve">ΒΑΘΜΟΛΟΓΙΑ ΓΡΑΠΤΗΣ ΕΞΕΤΑΣΗΣ 
(1-800 ΜΟΡΙΑ)
Γ </t>
  </si>
  <si>
    <t xml:space="preserve">ΣΥΝΟΛΙΚΗ ΜΟΡΙΟΔΟΤΗΣΗ ΓΡΑΠΤΗΣ ΕΞΕΤΑΣΗΣ, ΤΥΠΙΚΩΝ ΠΡΟΣΟΝΤΩΝ ΚΑΙ ΕΜΠΕΙΡΙΑΣ (Α+Β+Γ)
</t>
  </si>
  <si>
    <t xml:space="preserve"> ΜΕΡΕΣ
(Μεσ. Συν)</t>
  </si>
  <si>
    <t>ΜΗΝΕΣ
(Μεσ. Συν)</t>
  </si>
  <si>
    <t>ΚΩΔΙΚΟΣ ΤΙΤΛΟΥ</t>
  </si>
  <si>
    <t xml:space="preserve">KAΡΑΓΕΩΡΓΙΟΥ </t>
  </si>
  <si>
    <t>ΜΑΡΙΑ</t>
  </si>
  <si>
    <t>ΒΑΣΙΛΕΙΟΣ</t>
  </si>
  <si>
    <t>ΝΙΚΟΛΑΟΣ</t>
  </si>
  <si>
    <t>ΠΡΟΣΩΡΙΝΗ ΜΟΡΙΟΔΟΤΗΣΗ ΜΕΤΑΠΤΥΧΙΑΚΟΥ ΤΙΤΛΟΥ (ΣτΕ)</t>
  </si>
  <si>
    <t xml:space="preserve">ΦΩΤΙΟΥ </t>
  </si>
  <si>
    <t xml:space="preserve">ΣΗΜΕΙΩΣΗ:  </t>
  </si>
  <si>
    <t>1512,18  *</t>
  </si>
  <si>
    <t xml:space="preserve">* Ο κ. Ν. Φωτίου προστίθεται ως υπεράριθμος υποψήφιος στον πίνακα, σε συμμόρφωση προς την υπ' αρ. 136/13.6.2025 προσωρινή διαταγή του ΣτΕ, προς τον σκοπό της συμμετοχής του στο στάδιο της συνεντεύξεως, με αναφορά στην μοριοδότηση του σε περίπτωση που γίνει αποδεκτός ο μεταπτυχιακός τίτλος σπουδών από το Δικαστήριο, χωρίς, όμως, σύμφωνα με την παραπάνω διαταγή, να παρέχονται σε αυτόν περαιτέρω δικαιώματα από την τυχόν τελική επιλογή του, πριν κριθεί το βάσιμο της αιτήσεως ακυρώσεως που εκκρεμεί. Τα ανωτέρω ισχύουν ανεξάρτητα από τον χρόνο ολοκλήρωσης της διαδικασίας συνεντεύξεως των υπολοίπων υποψηφίων και μέχρι την έκδοση της απόφασης της Επιτροπής Αναστολών επί της εκκρεμούς αιτήσεως αναστολής
</t>
  </si>
  <si>
    <t>Επιτροπή Επιλογής Στελεχών του Δημοσίου
7ΠΔΑ/2024 Πρόσκληση εκδήλωσης ενδιαφέροντος  (ΑΔΑ 6Μ51Η-41Ο),  
για την κάλυψη της  θέσης του Αναπληρωτή Προέδρου του Διοικητικού Συμβουλίου του
«ΤΑΜΕΙΟΥ ΠΑΡΑΚΑΤΑΘΗΚΩΝ ΚΑΙ ΔΑΝΕΙΩΝ (Τ.Π. &amp; Δανείων)», 
το οποίο εποπτεύεται από το Υπουργείο Εθνικής Οικονομίας και Οικονομικών που ανήκει στην κατηγορία νομικών προσώπων της Ομάδας Α΄, 
 σύμφωνα με τον Ν. 5062/2023 (ΦΕΚ 183Α/3.11.2023) «Νέο σύστημα επιλογής διοικήσεων φορέων του δημοσίου τομέα, ενίσχυση της αποτελεσματικότητας και λοιπές διατάξεις»
Κωδικός Θέσης: 202 ,  Αρ. Θέσεων:  (1) Μία ΑΝΑΠΛΗΡΩΤΗΣ ΠΡΟΕΔΡΟΣ (ΠΕ ή ΤΕ)
 ΑΝΑΜΟΡΦΩΜΕΝΟΥ ΠΙΝΑΚΑ ΚΑΤΑΤΑΞΗΣ ΚΑΤΑ ΦΘΙΝΟΥΣΑ ΣΕΙΡΑ ΒΑΘΜΟΛΟΓΙΑΣ</t>
  </si>
  <si>
    <t xml:space="preserve">ΣΥΝΟΛΙΚΗ ΜΟΡΙΟΔΟΤΗΣΗ ΓΡΑΠΤΗΣ ΕΞΕΤΑΣΗΣ, ΤΥΠΙΚΩΝ ΠΡΟΣΟΝΤΩΝ ΚΑΙ ΕΜΠΕΙΡΙΑΣ </t>
  </si>
</sst>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indexed="8"/>
      <name val="Calibri"/>
      <family val="2"/>
      <scheme val="minor"/>
    </font>
    <font>
      <sz val="11"/>
      <color indexed="8"/>
      <name val="Calibri"/>
      <family val="2"/>
      <charset val="161"/>
      <scheme val="minor"/>
    </font>
    <font>
      <b/>
      <i/>
      <u/>
      <sz val="11"/>
      <name val="Calibri"/>
      <family val="2"/>
      <charset val="161"/>
      <scheme val="minor"/>
    </font>
    <font>
      <b/>
      <sz val="12"/>
      <color indexed="8"/>
      <name val="Calibri"/>
      <family val="2"/>
      <charset val="161"/>
      <scheme val="minor"/>
    </font>
    <font>
      <b/>
      <sz val="11"/>
      <name val="Calibri"/>
      <family val="2"/>
      <charset val="161"/>
      <scheme val="minor"/>
    </font>
    <font>
      <sz val="12"/>
      <color indexed="8"/>
      <name val="Calibri"/>
      <family val="2"/>
      <charset val="161"/>
      <scheme val="minor"/>
    </font>
    <font>
      <sz val="14"/>
      <color indexed="8"/>
      <name val="Calibri"/>
      <family val="2"/>
      <scheme val="minor"/>
    </font>
    <font>
      <sz val="14"/>
      <name val="Dialog"/>
    </font>
    <font>
      <sz val="14"/>
      <color theme="1"/>
      <name val="Calibri"/>
      <family val="2"/>
      <scheme val="minor"/>
    </font>
    <font>
      <sz val="14"/>
      <color indexed="8"/>
      <name val="Calibri"/>
      <family val="2"/>
      <charset val="161"/>
      <scheme val="minor"/>
    </font>
    <font>
      <b/>
      <sz val="14"/>
      <color indexed="8"/>
      <name val="Calibri"/>
      <family val="2"/>
      <charset val="161"/>
      <scheme val="minor"/>
    </font>
    <font>
      <b/>
      <sz val="18"/>
      <color indexed="8"/>
      <name val="Calibri"/>
      <family val="2"/>
      <charset val="161"/>
      <scheme val="minor"/>
    </font>
    <font>
      <sz val="18"/>
      <color indexed="8"/>
      <name val="Calibri"/>
      <family val="2"/>
      <charset val="161"/>
      <scheme val="minor"/>
    </font>
    <font>
      <sz val="14"/>
      <name val="Calibri"/>
      <family val="2"/>
      <charset val="161"/>
      <scheme val="minor"/>
    </font>
    <font>
      <b/>
      <i/>
      <u/>
      <sz val="18"/>
      <color indexed="8"/>
      <name val="Calibri"/>
      <family val="2"/>
      <charset val="161"/>
      <scheme val="minor"/>
    </font>
    <font>
      <b/>
      <i/>
      <sz val="11"/>
      <name val="Calibri"/>
      <family val="2"/>
      <charset val="161"/>
      <scheme val="minor"/>
    </font>
  </fonts>
  <fills count="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gray0625"/>
    </fill>
    <fill>
      <patternFill patternType="solid">
        <fgColor theme="0" tint="-4.9989318521683403E-2"/>
        <bgColor indexed="64"/>
      </patternFill>
    </fill>
    <fill>
      <patternFill patternType="solid">
        <fgColor theme="3" tint="0.79998168889431442"/>
        <bgColor indexed="64"/>
      </patternFill>
    </fill>
    <fill>
      <patternFill patternType="solid">
        <fgColor theme="2"/>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s>
  <cellStyleXfs count="1">
    <xf numFmtId="0" fontId="0" fillId="0" borderId="0"/>
  </cellStyleXfs>
  <cellXfs count="74">
    <xf numFmtId="0" fontId="0" fillId="0" borderId="0" xfId="0"/>
    <xf numFmtId="0" fontId="1" fillId="0" borderId="0" xfId="0" applyFont="1"/>
    <xf numFmtId="0" fontId="2" fillId="0" borderId="0" xfId="0" applyFont="1"/>
    <xf numFmtId="0" fontId="0" fillId="3" borderId="0" xfId="0" applyFill="1" applyAlignment="1">
      <alignment horizontal="center" vertical="center"/>
    </xf>
    <xf numFmtId="2" fontId="0" fillId="0" borderId="0" xfId="0" applyNumberFormat="1"/>
    <xf numFmtId="0" fontId="4" fillId="5" borderId="6" xfId="0" applyFont="1" applyFill="1" applyBorder="1" applyAlignment="1">
      <alignment horizontal="center" vertical="center"/>
    </xf>
    <xf numFmtId="0" fontId="4" fillId="5" borderId="1" xfId="0" applyFont="1" applyFill="1" applyBorder="1" applyAlignment="1">
      <alignment horizontal="center" vertical="center" wrapText="1"/>
    </xf>
    <xf numFmtId="2" fontId="4" fillId="5"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1" xfId="0" applyNumberFormat="1" applyFont="1" applyFill="1" applyBorder="1" applyAlignment="1">
      <alignment horizontal="center" vertical="center"/>
    </xf>
    <xf numFmtId="2" fontId="6" fillId="3" borderId="1" xfId="0" applyNumberFormat="1" applyFont="1" applyFill="1" applyBorder="1" applyAlignment="1">
      <alignment horizontal="center" vertical="center"/>
    </xf>
    <xf numFmtId="1" fontId="6" fillId="3" borderId="1" xfId="0" applyNumberFormat="1" applyFont="1" applyFill="1" applyBorder="1" applyAlignment="1">
      <alignment horizontal="center" vertical="center"/>
    </xf>
    <xf numFmtId="0" fontId="8" fillId="3" borderId="1" xfId="0" applyNumberFormat="1" applyFont="1" applyFill="1" applyBorder="1" applyAlignment="1">
      <alignment horizontal="center" vertical="center"/>
    </xf>
    <xf numFmtId="0" fontId="6" fillId="3" borderId="6" xfId="0" applyFont="1" applyFill="1" applyBorder="1" applyAlignment="1">
      <alignment horizontal="center" vertical="center"/>
    </xf>
    <xf numFmtId="0" fontId="6" fillId="3" borderId="1" xfId="0" applyFont="1" applyFill="1" applyBorder="1" applyAlignment="1">
      <alignment horizontal="left" vertical="center"/>
    </xf>
    <xf numFmtId="0" fontId="4" fillId="5" borderId="1" xfId="0" applyFont="1" applyFill="1" applyBorder="1" applyAlignment="1">
      <alignment horizontal="center" vertical="center" textRotation="90" wrapText="1"/>
    </xf>
    <xf numFmtId="0" fontId="6" fillId="0" borderId="0" xfId="0" applyFont="1"/>
    <xf numFmtId="2" fontId="6" fillId="0" borderId="0" xfId="0" applyNumberFormat="1" applyFont="1"/>
    <xf numFmtId="0" fontId="1" fillId="0" borderId="0" xfId="0" applyFont="1" applyBorder="1"/>
    <xf numFmtId="0" fontId="9" fillId="3" borderId="0" xfId="0" applyFont="1" applyFill="1" applyBorder="1" applyAlignment="1">
      <alignment horizontal="left" vertical="center"/>
    </xf>
    <xf numFmtId="0" fontId="9" fillId="3" borderId="0" xfId="0" applyFont="1" applyFill="1" applyBorder="1" applyAlignment="1">
      <alignment horizontal="center" vertical="center"/>
    </xf>
    <xf numFmtId="0" fontId="10" fillId="3" borderId="0" xfId="0" applyFont="1" applyFill="1" applyBorder="1" applyAlignment="1">
      <alignment horizontal="center" vertical="center"/>
    </xf>
    <xf numFmtId="2" fontId="8" fillId="3" borderId="1" xfId="0" applyNumberFormat="1" applyFont="1" applyFill="1" applyBorder="1" applyAlignment="1">
      <alignment horizontal="center" vertical="center"/>
    </xf>
    <xf numFmtId="4" fontId="6" fillId="3" borderId="1" xfId="0" applyNumberFormat="1" applyFont="1" applyFill="1" applyBorder="1" applyAlignment="1">
      <alignment horizontal="center" vertical="center"/>
    </xf>
    <xf numFmtId="0" fontId="4" fillId="6" borderId="1" xfId="0" applyFont="1" applyFill="1" applyBorder="1" applyAlignment="1">
      <alignment horizontal="center" vertical="center" wrapText="1"/>
    </xf>
    <xf numFmtId="2" fontId="10" fillId="3" borderId="0" xfId="0" applyNumberFormat="1" applyFont="1" applyFill="1" applyBorder="1" applyAlignment="1">
      <alignment horizontal="center" vertical="center"/>
    </xf>
    <xf numFmtId="2" fontId="9" fillId="3" borderId="0" xfId="0" applyNumberFormat="1" applyFont="1" applyFill="1" applyBorder="1" applyAlignment="1">
      <alignment horizontal="center" vertical="center"/>
    </xf>
    <xf numFmtId="0" fontId="9" fillId="3" borderId="0" xfId="0" applyNumberFormat="1" applyFont="1" applyFill="1" applyBorder="1" applyAlignment="1">
      <alignment horizontal="center" vertical="center"/>
    </xf>
    <xf numFmtId="2" fontId="7" fillId="3" borderId="1" xfId="0" applyNumberFormat="1" applyFont="1" applyFill="1" applyBorder="1" applyAlignment="1">
      <alignment horizontal="center" vertical="center"/>
    </xf>
    <xf numFmtId="2" fontId="7" fillId="3" borderId="2" xfId="0" applyNumberFormat="1" applyFont="1" applyFill="1" applyBorder="1" applyAlignment="1">
      <alignment horizontal="center" vertical="center"/>
    </xf>
    <xf numFmtId="0" fontId="9" fillId="3" borderId="1" xfId="0" applyFont="1" applyFill="1" applyBorder="1" applyAlignment="1">
      <alignment horizontal="center" vertical="center"/>
    </xf>
    <xf numFmtId="0" fontId="9" fillId="3" borderId="1" xfId="0" applyFont="1" applyFill="1" applyBorder="1" applyAlignment="1">
      <alignment horizontal="left" vertical="center"/>
    </xf>
    <xf numFmtId="0" fontId="10" fillId="3" borderId="1" xfId="0" applyFont="1" applyFill="1" applyBorder="1" applyAlignment="1">
      <alignment horizontal="center" vertical="center"/>
    </xf>
    <xf numFmtId="2" fontId="9" fillId="3" borderId="1" xfId="0" applyNumberFormat="1" applyFont="1" applyFill="1" applyBorder="1" applyAlignment="1">
      <alignment horizontal="center" vertical="center"/>
    </xf>
    <xf numFmtId="0" fontId="9" fillId="3" borderId="1" xfId="0" applyNumberFormat="1" applyFont="1" applyFill="1" applyBorder="1" applyAlignment="1">
      <alignment horizontal="center" vertical="center"/>
    </xf>
    <xf numFmtId="3" fontId="9" fillId="3" borderId="1" xfId="0" applyNumberFormat="1" applyFont="1" applyFill="1" applyBorder="1" applyAlignment="1">
      <alignment horizontal="center" vertical="center"/>
    </xf>
    <xf numFmtId="0" fontId="11" fillId="0" borderId="0" xfId="0" applyFont="1"/>
    <xf numFmtId="2" fontId="11" fillId="0" borderId="0" xfId="0" applyNumberFormat="1" applyFont="1"/>
    <xf numFmtId="0" fontId="12" fillId="0" borderId="0" xfId="0" applyFont="1"/>
    <xf numFmtId="2" fontId="12" fillId="0" borderId="0" xfId="0" applyNumberFormat="1" applyFont="1"/>
    <xf numFmtId="0" fontId="1" fillId="0" borderId="0" xfId="0" applyFont="1" applyAlignment="1">
      <alignment horizontal="center" wrapText="1"/>
    </xf>
    <xf numFmtId="0" fontId="6" fillId="0" borderId="0" xfId="0" applyFont="1" applyAlignment="1">
      <alignment horizontal="center" wrapText="1"/>
    </xf>
    <xf numFmtId="0" fontId="0" fillId="0" borderId="0" xfId="0" applyAlignment="1">
      <alignment horizontal="center" wrapText="1"/>
    </xf>
    <xf numFmtId="0" fontId="9" fillId="3" borderId="0" xfId="0" applyFont="1" applyFill="1"/>
    <xf numFmtId="0" fontId="6" fillId="3" borderId="9" xfId="0" applyFont="1" applyFill="1" applyBorder="1" applyAlignment="1">
      <alignment horizontal="center" vertical="center"/>
    </xf>
    <xf numFmtId="2" fontId="7" fillId="3" borderId="7" xfId="0" applyNumberFormat="1" applyFont="1" applyFill="1" applyBorder="1" applyAlignment="1">
      <alignment horizontal="center" vertical="center"/>
    </xf>
    <xf numFmtId="2" fontId="7" fillId="3" borderId="8" xfId="0" applyNumberFormat="1" applyFont="1" applyFill="1" applyBorder="1" applyAlignment="1">
      <alignment horizontal="center" vertical="center"/>
    </xf>
    <xf numFmtId="2" fontId="13" fillId="3" borderId="1" xfId="0" applyNumberFormat="1" applyFont="1" applyFill="1" applyBorder="1" applyAlignment="1">
      <alignment horizontal="center" vertical="center"/>
    </xf>
    <xf numFmtId="0" fontId="0" fillId="3" borderId="1" xfId="0" applyFill="1" applyBorder="1" applyAlignment="1">
      <alignment horizontal="center" vertical="center" wrapText="1"/>
    </xf>
    <xf numFmtId="0" fontId="9" fillId="3" borderId="0" xfId="0" applyFont="1" applyFill="1" applyAlignment="1">
      <alignment horizontal="center" vertical="center"/>
    </xf>
    <xf numFmtId="0" fontId="14" fillId="0" borderId="0" xfId="0" applyFont="1"/>
    <xf numFmtId="0" fontId="1" fillId="3" borderId="7" xfId="0" applyFont="1" applyFill="1" applyBorder="1" applyAlignment="1">
      <alignment horizontal="center" vertical="center"/>
    </xf>
    <xf numFmtId="0" fontId="9" fillId="3" borderId="7" xfId="0" applyFont="1" applyFill="1" applyBorder="1" applyAlignment="1">
      <alignment horizontal="left" vertical="center"/>
    </xf>
    <xf numFmtId="0" fontId="9" fillId="3" borderId="7" xfId="0" applyFont="1" applyFill="1" applyBorder="1" applyAlignment="1">
      <alignment horizontal="center" vertical="center"/>
    </xf>
    <xf numFmtId="2" fontId="9" fillId="3" borderId="7" xfId="0" applyNumberFormat="1" applyFont="1" applyFill="1" applyBorder="1" applyAlignment="1">
      <alignment horizontal="center" vertical="center"/>
    </xf>
    <xf numFmtId="0" fontId="15" fillId="2" borderId="2" xfId="0" applyFont="1" applyFill="1" applyBorder="1" applyAlignment="1">
      <alignment horizontal="center" vertical="center" wrapText="1"/>
    </xf>
    <xf numFmtId="0" fontId="15" fillId="2" borderId="1" xfId="0" applyFont="1" applyFill="1" applyBorder="1" applyAlignment="1">
      <alignment horizontal="center" vertical="center" wrapText="1"/>
    </xf>
    <xf numFmtId="2" fontId="3" fillId="5" borderId="1" xfId="0" applyNumberFormat="1" applyFont="1" applyFill="1" applyBorder="1" applyAlignment="1">
      <alignment horizontal="center" vertical="center" wrapText="1"/>
    </xf>
    <xf numFmtId="0" fontId="0" fillId="0" borderId="1" xfId="0" applyBorder="1" applyAlignment="1">
      <alignment wrapText="1"/>
    </xf>
    <xf numFmtId="0" fontId="0" fillId="0" borderId="2" xfId="0" applyBorder="1" applyAlignment="1">
      <alignment wrapText="1"/>
    </xf>
    <xf numFmtId="2" fontId="3" fillId="0" borderId="1" xfId="0" applyNumberFormat="1" applyFont="1" applyBorder="1" applyAlignment="1">
      <alignment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0" fillId="0" borderId="4" xfId="0" applyBorder="1" applyAlignment="1">
      <alignment wrapText="1"/>
    </xf>
    <xf numFmtId="0" fontId="0" fillId="0" borderId="5" xfId="0" applyBorder="1" applyAlignment="1">
      <alignment wrapText="1"/>
    </xf>
    <xf numFmtId="0" fontId="5" fillId="4" borderId="6" xfId="0" applyFont="1" applyFill="1" applyBorder="1" applyAlignment="1">
      <alignment horizontal="center"/>
    </xf>
    <xf numFmtId="0" fontId="5" fillId="4" borderId="1" xfId="0" applyFont="1" applyFill="1" applyBorder="1" applyAlignment="1"/>
    <xf numFmtId="0" fontId="5" fillId="4" borderId="6" xfId="0" applyFont="1" applyFill="1" applyBorder="1" applyAlignment="1"/>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3" fillId="2" borderId="1" xfId="0" applyFont="1" applyFill="1" applyBorder="1" applyAlignment="1">
      <alignment horizontal="center" wrapText="1"/>
    </xf>
    <xf numFmtId="0" fontId="5" fillId="2" borderId="1" xfId="0" applyFont="1" applyFill="1" applyBorder="1" applyAlignment="1">
      <alignment horizontal="center" wrapText="1"/>
    </xf>
    <xf numFmtId="0" fontId="11" fillId="7" borderId="0" xfId="0" applyFont="1" applyFill="1" applyAlignment="1">
      <alignment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32"/>
  <sheetViews>
    <sheetView tabSelected="1" zoomScale="70" zoomScaleNormal="70" zoomScaleSheetLayoutView="44" workbookViewId="0">
      <selection sqref="A1:BO1"/>
    </sheetView>
  </sheetViews>
  <sheetFormatPr defaultRowHeight="15"/>
  <cols>
    <col min="1" max="1" width="6.28515625" customWidth="1"/>
    <col min="2" max="2" width="6.140625" customWidth="1"/>
    <col min="3" max="3" width="25.28515625" customWidth="1"/>
    <col min="4" max="4" width="19.140625" customWidth="1"/>
    <col min="5" max="5" width="17.28515625" customWidth="1"/>
    <col min="6" max="6" width="6.7109375" customWidth="1"/>
    <col min="7" max="7" width="7.28515625" customWidth="1"/>
    <col min="8" max="8" width="8.140625" customWidth="1"/>
    <col min="9" max="9" width="7.7109375" customWidth="1"/>
    <col min="10" max="10" width="7.28515625" customWidth="1"/>
    <col min="16" max="16" width="9.140625" style="4"/>
    <col min="22" max="22" width="9.140625" style="4"/>
    <col min="25" max="25" width="9.140625" style="4"/>
    <col min="35" max="35" width="8" customWidth="1"/>
    <col min="36" max="36" width="7.42578125" customWidth="1"/>
    <col min="38" max="38" width="8" customWidth="1"/>
    <col min="39" max="39" width="7.7109375" customWidth="1"/>
    <col min="40" max="40" width="8.42578125" customWidth="1"/>
    <col min="44" max="44" width="8.140625" customWidth="1"/>
    <col min="45" max="45" width="7.140625" customWidth="1"/>
    <col min="46" max="47" width="8.140625" customWidth="1"/>
    <col min="48" max="48" width="7.140625" customWidth="1"/>
    <col min="50" max="50" width="8" customWidth="1"/>
    <col min="51" max="51" width="7.42578125" customWidth="1"/>
    <col min="59" max="59" width="8.28515625" customWidth="1"/>
    <col min="60" max="60" width="8" customWidth="1"/>
    <col min="62" max="62" width="15.140625" customWidth="1"/>
    <col min="63" max="63" width="16" customWidth="1"/>
    <col min="64" max="64" width="14.7109375" customWidth="1"/>
    <col min="65" max="65" width="13.28515625" customWidth="1"/>
    <col min="66" max="66" width="17.7109375" style="43" customWidth="1"/>
    <col min="67" max="67" width="22.5703125" customWidth="1"/>
  </cols>
  <sheetData>
    <row r="1" spans="1:68" ht="183" customHeight="1" thickTop="1">
      <c r="A1" s="62" t="s">
        <v>105</v>
      </c>
      <c r="B1" s="63"/>
      <c r="C1" s="63"/>
      <c r="D1" s="63"/>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4"/>
      <c r="BO1" s="65"/>
    </row>
    <row r="2" spans="1:68" s="1" customFormat="1" ht="52.5" customHeight="1">
      <c r="A2" s="66"/>
      <c r="B2" s="67"/>
      <c r="C2" s="67"/>
      <c r="D2" s="67"/>
      <c r="E2" s="67"/>
      <c r="F2" s="67"/>
      <c r="G2" s="69" t="s">
        <v>31</v>
      </c>
      <c r="H2" s="69"/>
      <c r="I2" s="69"/>
      <c r="J2" s="69"/>
      <c r="K2" s="69"/>
      <c r="L2" s="69"/>
      <c r="M2" s="69"/>
      <c r="N2" s="69" t="s">
        <v>32</v>
      </c>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58" t="s">
        <v>88</v>
      </c>
      <c r="BK2" s="58"/>
      <c r="BL2" s="58"/>
      <c r="BM2" s="58"/>
      <c r="BN2" s="59"/>
      <c r="BO2" s="60"/>
    </row>
    <row r="3" spans="1:68" s="1" customFormat="1" ht="15.75" customHeight="1">
      <c r="A3" s="68"/>
      <c r="B3" s="67"/>
      <c r="C3" s="67"/>
      <c r="D3" s="67"/>
      <c r="E3" s="67"/>
      <c r="F3" s="67"/>
      <c r="G3" s="70"/>
      <c r="H3" s="70"/>
      <c r="I3" s="70"/>
      <c r="J3" s="70"/>
      <c r="K3" s="70"/>
      <c r="L3" s="70"/>
      <c r="M3" s="70"/>
      <c r="N3" s="71" t="s">
        <v>30</v>
      </c>
      <c r="O3" s="71"/>
      <c r="P3" s="71"/>
      <c r="Q3" s="69" t="s">
        <v>33</v>
      </c>
      <c r="R3" s="69"/>
      <c r="S3" s="69"/>
      <c r="T3" s="69"/>
      <c r="U3" s="69"/>
      <c r="V3" s="69"/>
      <c r="W3" s="69"/>
      <c r="X3" s="69"/>
      <c r="Y3" s="69"/>
      <c r="Z3" s="69" t="s">
        <v>34</v>
      </c>
      <c r="AA3" s="69"/>
      <c r="AB3" s="69"/>
      <c r="AC3" s="69"/>
      <c r="AD3" s="69"/>
      <c r="AE3" s="69"/>
      <c r="AF3" s="69"/>
      <c r="AG3" s="69"/>
      <c r="AH3" s="69"/>
      <c r="AI3" s="69" t="s">
        <v>35</v>
      </c>
      <c r="AJ3" s="69"/>
      <c r="AK3" s="69"/>
      <c r="AL3" s="69"/>
      <c r="AM3" s="69"/>
      <c r="AN3" s="69"/>
      <c r="AO3" s="69"/>
      <c r="AP3" s="69"/>
      <c r="AQ3" s="69"/>
      <c r="AR3" s="69" t="s">
        <v>36</v>
      </c>
      <c r="AS3" s="69"/>
      <c r="AT3" s="69"/>
      <c r="AU3" s="69"/>
      <c r="AV3" s="69"/>
      <c r="AW3" s="69"/>
      <c r="AX3" s="69"/>
      <c r="AY3" s="69"/>
      <c r="AZ3" s="69"/>
      <c r="BA3" s="69" t="s">
        <v>37</v>
      </c>
      <c r="BB3" s="69"/>
      <c r="BC3" s="69"/>
      <c r="BD3" s="69"/>
      <c r="BE3" s="69"/>
      <c r="BF3" s="69"/>
      <c r="BG3" s="69"/>
      <c r="BH3" s="69"/>
      <c r="BI3" s="69"/>
      <c r="BJ3" s="61"/>
      <c r="BK3" s="61"/>
      <c r="BL3" s="61"/>
      <c r="BM3" s="61"/>
      <c r="BN3" s="59"/>
      <c r="BO3" s="60"/>
    </row>
    <row r="4" spans="1:68" s="1" customFormat="1" ht="15.75" customHeight="1">
      <c r="A4" s="68"/>
      <c r="B4" s="67"/>
      <c r="C4" s="67"/>
      <c r="D4" s="67"/>
      <c r="E4" s="67"/>
      <c r="F4" s="67"/>
      <c r="G4" s="70"/>
      <c r="H4" s="70"/>
      <c r="I4" s="70"/>
      <c r="J4" s="70"/>
      <c r="K4" s="70"/>
      <c r="L4" s="70"/>
      <c r="M4" s="70"/>
      <c r="N4" s="71">
        <v>8</v>
      </c>
      <c r="O4" s="72"/>
      <c r="P4" s="72"/>
      <c r="Q4" s="71">
        <v>9</v>
      </c>
      <c r="R4" s="72"/>
      <c r="S4" s="72"/>
      <c r="T4" s="71">
        <v>10</v>
      </c>
      <c r="U4" s="72"/>
      <c r="V4" s="72"/>
      <c r="W4" s="71">
        <v>11</v>
      </c>
      <c r="X4" s="72"/>
      <c r="Y4" s="72"/>
      <c r="Z4" s="71">
        <v>12</v>
      </c>
      <c r="AA4" s="72"/>
      <c r="AB4" s="72"/>
      <c r="AC4" s="71">
        <v>13</v>
      </c>
      <c r="AD4" s="72"/>
      <c r="AE4" s="72"/>
      <c r="AF4" s="71">
        <v>14</v>
      </c>
      <c r="AG4" s="72"/>
      <c r="AH4" s="72"/>
      <c r="AI4" s="71">
        <v>15</v>
      </c>
      <c r="AJ4" s="72"/>
      <c r="AK4" s="72"/>
      <c r="AL4" s="71">
        <v>16</v>
      </c>
      <c r="AM4" s="72"/>
      <c r="AN4" s="72"/>
      <c r="AO4" s="71">
        <v>17</v>
      </c>
      <c r="AP4" s="72"/>
      <c r="AQ4" s="72"/>
      <c r="AR4" s="71">
        <v>18</v>
      </c>
      <c r="AS4" s="72"/>
      <c r="AT4" s="72"/>
      <c r="AU4" s="71">
        <v>19</v>
      </c>
      <c r="AV4" s="72"/>
      <c r="AW4" s="72"/>
      <c r="AX4" s="71">
        <v>20</v>
      </c>
      <c r="AY4" s="72"/>
      <c r="AZ4" s="72"/>
      <c r="BA4" s="71">
        <v>21</v>
      </c>
      <c r="BB4" s="72"/>
      <c r="BC4" s="72"/>
      <c r="BD4" s="71">
        <v>22</v>
      </c>
      <c r="BE4" s="72"/>
      <c r="BF4" s="72"/>
      <c r="BG4" s="71">
        <v>23</v>
      </c>
      <c r="BH4" s="72"/>
      <c r="BI4" s="72"/>
      <c r="BJ4" s="61"/>
      <c r="BK4" s="61"/>
      <c r="BL4" s="61"/>
      <c r="BM4" s="61"/>
      <c r="BN4" s="59"/>
      <c r="BO4" s="60"/>
    </row>
    <row r="5" spans="1:68" s="2" customFormat="1" ht="153" customHeight="1">
      <c r="A5" s="5" t="s">
        <v>4</v>
      </c>
      <c r="B5" s="16" t="s">
        <v>3</v>
      </c>
      <c r="C5" s="6" t="s">
        <v>0</v>
      </c>
      <c r="D5" s="6" t="s">
        <v>1</v>
      </c>
      <c r="E5" s="6" t="s">
        <v>2</v>
      </c>
      <c r="F5" s="16" t="s">
        <v>95</v>
      </c>
      <c r="G5" s="6">
        <v>1</v>
      </c>
      <c r="H5" s="6">
        <v>2</v>
      </c>
      <c r="I5" s="6">
        <v>3</v>
      </c>
      <c r="J5" s="6">
        <v>4</v>
      </c>
      <c r="K5" s="6">
        <v>5</v>
      </c>
      <c r="L5" s="6">
        <v>6</v>
      </c>
      <c r="M5" s="25">
        <v>7</v>
      </c>
      <c r="N5" s="6" t="s">
        <v>38</v>
      </c>
      <c r="O5" s="6" t="s">
        <v>39</v>
      </c>
      <c r="P5" s="7" t="s">
        <v>40</v>
      </c>
      <c r="Q5" s="6" t="s">
        <v>41</v>
      </c>
      <c r="R5" s="6" t="s">
        <v>42</v>
      </c>
      <c r="S5" s="6" t="s">
        <v>43</v>
      </c>
      <c r="T5" s="6" t="s">
        <v>44</v>
      </c>
      <c r="U5" s="6" t="s">
        <v>45</v>
      </c>
      <c r="V5" s="7" t="s">
        <v>46</v>
      </c>
      <c r="W5" s="6" t="s">
        <v>47</v>
      </c>
      <c r="X5" s="6" t="s">
        <v>48</v>
      </c>
      <c r="Y5" s="7" t="s">
        <v>49</v>
      </c>
      <c r="Z5" s="6" t="s">
        <v>50</v>
      </c>
      <c r="AA5" s="6" t="s">
        <v>51</v>
      </c>
      <c r="AB5" s="6" t="s">
        <v>52</v>
      </c>
      <c r="AC5" s="6" t="s">
        <v>53</v>
      </c>
      <c r="AD5" s="6" t="s">
        <v>54</v>
      </c>
      <c r="AE5" s="6" t="s">
        <v>55</v>
      </c>
      <c r="AF5" s="6" t="s">
        <v>56</v>
      </c>
      <c r="AG5" s="6" t="s">
        <v>57</v>
      </c>
      <c r="AH5" s="6" t="s">
        <v>58</v>
      </c>
      <c r="AI5" s="6" t="s">
        <v>59</v>
      </c>
      <c r="AJ5" s="6" t="s">
        <v>60</v>
      </c>
      <c r="AK5" s="6" t="s">
        <v>61</v>
      </c>
      <c r="AL5" s="6" t="s">
        <v>94</v>
      </c>
      <c r="AM5" s="6" t="s">
        <v>93</v>
      </c>
      <c r="AN5" s="6" t="s">
        <v>62</v>
      </c>
      <c r="AO5" s="6" t="s">
        <v>47</v>
      </c>
      <c r="AP5" s="6" t="s">
        <v>63</v>
      </c>
      <c r="AQ5" s="6" t="s">
        <v>64</v>
      </c>
      <c r="AR5" s="6" t="s">
        <v>65</v>
      </c>
      <c r="AS5" s="6" t="s">
        <v>42</v>
      </c>
      <c r="AT5" s="6" t="s">
        <v>66</v>
      </c>
      <c r="AU5" s="6" t="s">
        <v>67</v>
      </c>
      <c r="AV5" s="6" t="s">
        <v>68</v>
      </c>
      <c r="AW5" s="6" t="s">
        <v>62</v>
      </c>
      <c r="AX5" s="6" t="s">
        <v>69</v>
      </c>
      <c r="AY5" s="6" t="s">
        <v>57</v>
      </c>
      <c r="AZ5" s="6" t="s">
        <v>49</v>
      </c>
      <c r="BA5" s="6" t="s">
        <v>70</v>
      </c>
      <c r="BB5" s="6" t="s">
        <v>71</v>
      </c>
      <c r="BC5" s="6" t="s">
        <v>72</v>
      </c>
      <c r="BD5" s="6" t="s">
        <v>44</v>
      </c>
      <c r="BE5" s="6" t="s">
        <v>73</v>
      </c>
      <c r="BF5" s="6" t="s">
        <v>74</v>
      </c>
      <c r="BG5" s="6" t="s">
        <v>56</v>
      </c>
      <c r="BH5" s="6" t="s">
        <v>57</v>
      </c>
      <c r="BI5" s="6" t="s">
        <v>64</v>
      </c>
      <c r="BJ5" s="8" t="s">
        <v>89</v>
      </c>
      <c r="BK5" s="8" t="s">
        <v>90</v>
      </c>
      <c r="BL5" s="8" t="s">
        <v>91</v>
      </c>
      <c r="BM5" s="8" t="s">
        <v>92</v>
      </c>
      <c r="BN5" s="57" t="s">
        <v>100</v>
      </c>
      <c r="BO5" s="56" t="s">
        <v>106</v>
      </c>
    </row>
    <row r="6" spans="1:68" s="3" customFormat="1" ht="45" customHeight="1">
      <c r="A6" s="14">
        <v>1</v>
      </c>
      <c r="B6" s="9" t="s">
        <v>5</v>
      </c>
      <c r="C6" s="15" t="s">
        <v>6</v>
      </c>
      <c r="D6" s="15" t="s">
        <v>7</v>
      </c>
      <c r="E6" s="15" t="s">
        <v>8</v>
      </c>
      <c r="F6" s="9">
        <v>102</v>
      </c>
      <c r="G6" s="10">
        <v>280</v>
      </c>
      <c r="H6" s="10"/>
      <c r="I6" s="9">
        <v>100</v>
      </c>
      <c r="J6" s="9"/>
      <c r="K6" s="10">
        <v>45</v>
      </c>
      <c r="L6" s="10">
        <v>35</v>
      </c>
      <c r="M6" s="9">
        <v>460</v>
      </c>
      <c r="N6" s="10">
        <v>150</v>
      </c>
      <c r="O6" s="10">
        <v>24</v>
      </c>
      <c r="P6" s="11">
        <v>301.06</v>
      </c>
      <c r="Q6" s="9">
        <v>0</v>
      </c>
      <c r="R6" s="9">
        <v>0</v>
      </c>
      <c r="S6" s="10">
        <v>0</v>
      </c>
      <c r="T6" s="9">
        <v>0</v>
      </c>
      <c r="U6" s="9">
        <v>0</v>
      </c>
      <c r="V6" s="12">
        <v>0</v>
      </c>
      <c r="W6" s="10">
        <v>61</v>
      </c>
      <c r="X6" s="10">
        <v>0</v>
      </c>
      <c r="Y6" s="11">
        <v>259.25</v>
      </c>
      <c r="Z6" s="9">
        <v>0</v>
      </c>
      <c r="AA6" s="9">
        <v>0</v>
      </c>
      <c r="AB6" s="10">
        <v>0</v>
      </c>
      <c r="AC6" s="9">
        <v>0</v>
      </c>
      <c r="AD6" s="9">
        <v>0</v>
      </c>
      <c r="AE6" s="10">
        <v>0</v>
      </c>
      <c r="AF6" s="10">
        <v>73</v>
      </c>
      <c r="AG6" s="10">
        <v>6</v>
      </c>
      <c r="AH6" s="24">
        <v>343.31</v>
      </c>
      <c r="AI6" s="9">
        <v>0</v>
      </c>
      <c r="AJ6" s="9">
        <v>0</v>
      </c>
      <c r="AK6" s="10">
        <v>0</v>
      </c>
      <c r="AL6" s="9">
        <v>0</v>
      </c>
      <c r="AM6" s="9">
        <v>0</v>
      </c>
      <c r="AN6" s="10">
        <v>0</v>
      </c>
      <c r="AO6" s="9">
        <v>0</v>
      </c>
      <c r="AP6" s="9">
        <v>0</v>
      </c>
      <c r="AQ6" s="9" t="s">
        <v>9</v>
      </c>
      <c r="AR6" s="9">
        <v>0</v>
      </c>
      <c r="AS6" s="9">
        <v>0</v>
      </c>
      <c r="AT6" s="9" t="s">
        <v>9</v>
      </c>
      <c r="AU6" s="9">
        <v>0</v>
      </c>
      <c r="AV6" s="9">
        <v>0</v>
      </c>
      <c r="AW6" s="9" t="s">
        <v>9</v>
      </c>
      <c r="AX6" s="9">
        <v>0</v>
      </c>
      <c r="AY6" s="9">
        <v>0</v>
      </c>
      <c r="AZ6" s="9" t="s">
        <v>9</v>
      </c>
      <c r="BA6" s="9">
        <v>0</v>
      </c>
      <c r="BB6" s="9">
        <v>0</v>
      </c>
      <c r="BC6" s="9" t="s">
        <v>9</v>
      </c>
      <c r="BD6" s="9">
        <v>0</v>
      </c>
      <c r="BE6" s="9">
        <v>0</v>
      </c>
      <c r="BF6" s="9" t="s">
        <v>9</v>
      </c>
      <c r="BG6" s="9">
        <v>0</v>
      </c>
      <c r="BH6" s="9">
        <v>0</v>
      </c>
      <c r="BI6" s="9" t="s">
        <v>9</v>
      </c>
      <c r="BJ6" s="11">
        <v>800</v>
      </c>
      <c r="BK6" s="11">
        <f t="shared" ref="BK6:BK12" si="0">M6</f>
        <v>460</v>
      </c>
      <c r="BL6" s="29">
        <v>484.45</v>
      </c>
      <c r="BM6" s="29">
        <f t="shared" ref="BM6:BM12" si="1">BJ6+BK6+BL6</f>
        <v>1744.45</v>
      </c>
      <c r="BN6" s="49"/>
      <c r="BO6" s="30"/>
    </row>
    <row r="7" spans="1:68" s="3" customFormat="1" ht="45" customHeight="1">
      <c r="A7" s="14">
        <v>2</v>
      </c>
      <c r="B7" s="9" t="s">
        <v>18</v>
      </c>
      <c r="C7" s="15" t="s">
        <v>19</v>
      </c>
      <c r="D7" s="15" t="s">
        <v>13</v>
      </c>
      <c r="E7" s="15" t="s">
        <v>20</v>
      </c>
      <c r="F7" s="9">
        <v>101</v>
      </c>
      <c r="G7" s="9"/>
      <c r="H7" s="10">
        <v>250</v>
      </c>
      <c r="I7" s="10"/>
      <c r="J7" s="9"/>
      <c r="K7" s="10">
        <v>45</v>
      </c>
      <c r="L7" s="10">
        <v>35</v>
      </c>
      <c r="M7" s="9">
        <v>330</v>
      </c>
      <c r="N7" s="10">
        <v>173</v>
      </c>
      <c r="O7" s="10">
        <v>11</v>
      </c>
      <c r="P7" s="11">
        <v>346.73</v>
      </c>
      <c r="Q7" s="9">
        <v>0</v>
      </c>
      <c r="R7" s="9">
        <v>0</v>
      </c>
      <c r="S7" s="10">
        <v>0</v>
      </c>
      <c r="T7" s="10">
        <v>84</v>
      </c>
      <c r="U7" s="10">
        <v>15</v>
      </c>
      <c r="V7" s="11">
        <v>211.25</v>
      </c>
      <c r="W7" s="9">
        <v>0</v>
      </c>
      <c r="X7" s="9">
        <v>0</v>
      </c>
      <c r="Y7" s="11">
        <v>0</v>
      </c>
      <c r="Z7" s="9">
        <v>0</v>
      </c>
      <c r="AA7" s="9">
        <v>0</v>
      </c>
      <c r="AB7" s="10">
        <v>0</v>
      </c>
      <c r="AC7" s="9">
        <v>0</v>
      </c>
      <c r="AD7" s="9">
        <v>0</v>
      </c>
      <c r="AE7" s="10">
        <v>0</v>
      </c>
      <c r="AF7" s="9">
        <v>0</v>
      </c>
      <c r="AG7" s="9">
        <v>0</v>
      </c>
      <c r="AH7" s="10">
        <v>0</v>
      </c>
      <c r="AI7" s="9">
        <v>0</v>
      </c>
      <c r="AJ7" s="9">
        <v>0</v>
      </c>
      <c r="AK7" s="10">
        <v>0</v>
      </c>
      <c r="AL7" s="9">
        <v>0</v>
      </c>
      <c r="AM7" s="9">
        <v>0</v>
      </c>
      <c r="AN7" s="10">
        <v>0</v>
      </c>
      <c r="AO7" s="9">
        <v>0</v>
      </c>
      <c r="AP7" s="9">
        <v>0</v>
      </c>
      <c r="AQ7" s="9" t="s">
        <v>9</v>
      </c>
      <c r="AR7" s="9">
        <v>0</v>
      </c>
      <c r="AS7" s="9">
        <v>0</v>
      </c>
      <c r="AT7" s="9" t="s">
        <v>9</v>
      </c>
      <c r="AU7" s="9" t="s">
        <v>21</v>
      </c>
      <c r="AV7" s="9" t="s">
        <v>9</v>
      </c>
      <c r="AW7" s="9">
        <v>187.6</v>
      </c>
      <c r="AX7" s="9">
        <v>0</v>
      </c>
      <c r="AY7" s="9">
        <v>0</v>
      </c>
      <c r="AZ7" s="9" t="s">
        <v>9</v>
      </c>
      <c r="BA7" s="9">
        <v>0</v>
      </c>
      <c r="BB7" s="9">
        <v>0</v>
      </c>
      <c r="BC7" s="9" t="s">
        <v>9</v>
      </c>
      <c r="BD7" s="9">
        <v>0</v>
      </c>
      <c r="BE7" s="9">
        <v>0</v>
      </c>
      <c r="BF7" s="9" t="s">
        <v>9</v>
      </c>
      <c r="BG7" s="9">
        <v>0</v>
      </c>
      <c r="BH7" s="9">
        <v>0</v>
      </c>
      <c r="BI7" s="9" t="s">
        <v>9</v>
      </c>
      <c r="BJ7" s="11">
        <f>SUM(P7+S7+V7+Y7+AB7+AE7+AH7+AK7+AN7+AQ7+AT7+AW7+AZ7+BC7+BF7+BI7+BI7)</f>
        <v>745.58</v>
      </c>
      <c r="BK7" s="11">
        <f t="shared" si="0"/>
        <v>330</v>
      </c>
      <c r="BL7" s="29">
        <v>600</v>
      </c>
      <c r="BM7" s="29">
        <f t="shared" si="1"/>
        <v>1675.58</v>
      </c>
      <c r="BN7" s="49"/>
      <c r="BO7" s="30"/>
    </row>
    <row r="8" spans="1:68" s="3" customFormat="1" ht="45" customHeight="1">
      <c r="A8" s="14">
        <v>3</v>
      </c>
      <c r="B8" s="9" t="s">
        <v>22</v>
      </c>
      <c r="C8" s="15" t="s">
        <v>23</v>
      </c>
      <c r="D8" s="15" t="s">
        <v>24</v>
      </c>
      <c r="E8" s="15" t="s">
        <v>25</v>
      </c>
      <c r="F8" s="9">
        <v>102</v>
      </c>
      <c r="G8" s="9"/>
      <c r="H8" s="10">
        <v>250</v>
      </c>
      <c r="I8" s="9"/>
      <c r="J8" s="9"/>
      <c r="K8" s="10">
        <v>45</v>
      </c>
      <c r="L8" s="9">
        <v>35</v>
      </c>
      <c r="M8" s="9">
        <v>330</v>
      </c>
      <c r="N8" s="13">
        <v>243</v>
      </c>
      <c r="O8" s="13">
        <v>3</v>
      </c>
      <c r="P8" s="23">
        <v>486.2</v>
      </c>
      <c r="Q8" s="10">
        <v>170</v>
      </c>
      <c r="R8" s="9">
        <v>0</v>
      </c>
      <c r="S8" s="11">
        <v>425</v>
      </c>
      <c r="T8" s="9">
        <v>0</v>
      </c>
      <c r="U8" s="9">
        <v>0</v>
      </c>
      <c r="V8" s="12">
        <v>0</v>
      </c>
      <c r="W8" s="9">
        <v>0</v>
      </c>
      <c r="X8" s="9">
        <v>0</v>
      </c>
      <c r="Y8" s="11">
        <v>0</v>
      </c>
      <c r="Z8" s="10">
        <v>0</v>
      </c>
      <c r="AA8" s="9">
        <v>0</v>
      </c>
      <c r="AB8" s="9">
        <v>0</v>
      </c>
      <c r="AC8" s="9">
        <v>0</v>
      </c>
      <c r="AD8" s="9">
        <v>0</v>
      </c>
      <c r="AE8" s="10">
        <v>0</v>
      </c>
      <c r="AF8" s="9">
        <v>0</v>
      </c>
      <c r="AG8" s="9">
        <v>0</v>
      </c>
      <c r="AH8" s="10">
        <v>0</v>
      </c>
      <c r="AI8" s="9">
        <v>0</v>
      </c>
      <c r="AJ8" s="9">
        <v>0</v>
      </c>
      <c r="AK8" s="10">
        <v>0</v>
      </c>
      <c r="AL8" s="9">
        <v>0</v>
      </c>
      <c r="AM8" s="9">
        <v>0</v>
      </c>
      <c r="AN8" s="10">
        <v>0</v>
      </c>
      <c r="AO8" s="9">
        <v>0</v>
      </c>
      <c r="AP8" s="9">
        <v>0</v>
      </c>
      <c r="AQ8" s="9" t="s">
        <v>9</v>
      </c>
      <c r="AR8" s="9">
        <v>0</v>
      </c>
      <c r="AS8" s="9">
        <v>0</v>
      </c>
      <c r="AT8" s="9" t="s">
        <v>9</v>
      </c>
      <c r="AU8" s="9">
        <v>0</v>
      </c>
      <c r="AV8" s="9">
        <v>0</v>
      </c>
      <c r="AW8" s="9" t="s">
        <v>9</v>
      </c>
      <c r="AX8" s="9">
        <v>0</v>
      </c>
      <c r="AY8" s="9">
        <v>0</v>
      </c>
      <c r="AZ8" s="9" t="s">
        <v>9</v>
      </c>
      <c r="BA8" s="9">
        <v>0</v>
      </c>
      <c r="BB8" s="9">
        <v>0</v>
      </c>
      <c r="BC8" s="9" t="s">
        <v>9</v>
      </c>
      <c r="BD8" s="9">
        <v>0</v>
      </c>
      <c r="BE8" s="9">
        <v>0</v>
      </c>
      <c r="BF8" s="9" t="s">
        <v>9</v>
      </c>
      <c r="BG8" s="9">
        <v>0</v>
      </c>
      <c r="BH8" s="9">
        <v>0</v>
      </c>
      <c r="BI8" s="9" t="s">
        <v>9</v>
      </c>
      <c r="BJ8" s="11">
        <v>800</v>
      </c>
      <c r="BK8" s="11">
        <f t="shared" si="0"/>
        <v>330</v>
      </c>
      <c r="BL8" s="29">
        <v>524.45000000000005</v>
      </c>
      <c r="BM8" s="29">
        <f t="shared" si="1"/>
        <v>1654.45</v>
      </c>
      <c r="BN8" s="49"/>
      <c r="BO8" s="30"/>
    </row>
    <row r="9" spans="1:68" s="3" customFormat="1" ht="45" customHeight="1">
      <c r="A9" s="14">
        <v>4</v>
      </c>
      <c r="B9" s="9" t="s">
        <v>14</v>
      </c>
      <c r="C9" s="15" t="s">
        <v>15</v>
      </c>
      <c r="D9" s="15" t="s">
        <v>13</v>
      </c>
      <c r="E9" s="15" t="s">
        <v>16</v>
      </c>
      <c r="F9" s="9">
        <v>101</v>
      </c>
      <c r="G9" s="10"/>
      <c r="H9" s="10">
        <v>250</v>
      </c>
      <c r="I9" s="10">
        <v>100</v>
      </c>
      <c r="J9" s="10"/>
      <c r="K9" s="10">
        <v>45</v>
      </c>
      <c r="L9" s="9"/>
      <c r="M9" s="9">
        <v>395</v>
      </c>
      <c r="N9" s="10">
        <v>251</v>
      </c>
      <c r="O9" s="9">
        <v>0</v>
      </c>
      <c r="P9" s="11">
        <v>480</v>
      </c>
      <c r="Q9" s="9">
        <v>0</v>
      </c>
      <c r="R9" s="9">
        <v>0</v>
      </c>
      <c r="S9" s="10">
        <v>0</v>
      </c>
      <c r="T9" s="9">
        <v>0</v>
      </c>
      <c r="U9" s="9">
        <v>0</v>
      </c>
      <c r="V9" s="12">
        <v>0</v>
      </c>
      <c r="W9" s="10">
        <v>10</v>
      </c>
      <c r="X9" s="9">
        <v>22</v>
      </c>
      <c r="Y9" s="11">
        <v>45.62</v>
      </c>
      <c r="Z9" s="9">
        <v>0</v>
      </c>
      <c r="AA9" s="9">
        <v>0</v>
      </c>
      <c r="AB9" s="10">
        <v>0</v>
      </c>
      <c r="AC9" s="9">
        <v>0</v>
      </c>
      <c r="AD9" s="9">
        <v>0</v>
      </c>
      <c r="AE9" s="10">
        <v>0</v>
      </c>
      <c r="AF9" s="9">
        <v>0</v>
      </c>
      <c r="AG9" s="9">
        <v>0</v>
      </c>
      <c r="AH9" s="10">
        <v>0</v>
      </c>
      <c r="AI9" s="9">
        <v>0</v>
      </c>
      <c r="AJ9" s="9">
        <v>0</v>
      </c>
      <c r="AK9" s="10">
        <v>0</v>
      </c>
      <c r="AL9" s="9">
        <v>0</v>
      </c>
      <c r="AM9" s="9">
        <v>0</v>
      </c>
      <c r="AN9" s="10">
        <v>0</v>
      </c>
      <c r="AO9" s="9">
        <v>70</v>
      </c>
      <c r="AP9" s="9">
        <v>19</v>
      </c>
      <c r="AQ9" s="9">
        <v>362.35</v>
      </c>
      <c r="AR9" s="9">
        <v>0</v>
      </c>
      <c r="AS9" s="9">
        <v>0</v>
      </c>
      <c r="AT9" s="9" t="s">
        <v>9</v>
      </c>
      <c r="AU9" s="9">
        <v>0</v>
      </c>
      <c r="AV9" s="9">
        <v>0</v>
      </c>
      <c r="AW9" s="9" t="s">
        <v>9</v>
      </c>
      <c r="AX9" s="9">
        <v>0</v>
      </c>
      <c r="AY9" s="9">
        <v>0</v>
      </c>
      <c r="AZ9" s="9" t="s">
        <v>9</v>
      </c>
      <c r="BA9" s="9">
        <v>0</v>
      </c>
      <c r="BB9" s="9">
        <v>0</v>
      </c>
      <c r="BC9" s="9" t="s">
        <v>9</v>
      </c>
      <c r="BD9" s="9">
        <v>0</v>
      </c>
      <c r="BE9" s="9">
        <v>0</v>
      </c>
      <c r="BF9" s="9" t="s">
        <v>9</v>
      </c>
      <c r="BG9" s="9">
        <v>0</v>
      </c>
      <c r="BH9" s="9">
        <v>0</v>
      </c>
      <c r="BI9" s="9" t="s">
        <v>9</v>
      </c>
      <c r="BJ9" s="11">
        <v>800</v>
      </c>
      <c r="BK9" s="11">
        <f t="shared" si="0"/>
        <v>395</v>
      </c>
      <c r="BL9" s="29">
        <v>404.45</v>
      </c>
      <c r="BM9" s="29">
        <f t="shared" si="1"/>
        <v>1599.45</v>
      </c>
      <c r="BN9" s="49"/>
      <c r="BO9" s="30"/>
    </row>
    <row r="10" spans="1:68" s="3" customFormat="1" ht="45" customHeight="1">
      <c r="A10" s="14">
        <v>5</v>
      </c>
      <c r="B10" s="31">
        <v>13</v>
      </c>
      <c r="C10" s="32" t="s">
        <v>29</v>
      </c>
      <c r="D10" s="32" t="s">
        <v>11</v>
      </c>
      <c r="E10" s="32" t="s">
        <v>12</v>
      </c>
      <c r="F10" s="31">
        <v>102</v>
      </c>
      <c r="G10" s="31"/>
      <c r="H10" s="31">
        <v>250</v>
      </c>
      <c r="I10" s="31">
        <v>100</v>
      </c>
      <c r="J10" s="31">
        <v>0</v>
      </c>
      <c r="K10" s="31">
        <v>45</v>
      </c>
      <c r="L10" s="31">
        <v>0</v>
      </c>
      <c r="M10" s="33">
        <f>SUM(G10:L10)</f>
        <v>395</v>
      </c>
      <c r="N10" s="31">
        <v>240</v>
      </c>
      <c r="O10" s="31">
        <v>0</v>
      </c>
      <c r="P10" s="31">
        <v>480</v>
      </c>
      <c r="Q10" s="31">
        <v>0</v>
      </c>
      <c r="R10" s="31">
        <v>0</v>
      </c>
      <c r="S10" s="31">
        <v>0</v>
      </c>
      <c r="T10" s="31">
        <v>0</v>
      </c>
      <c r="U10" s="31">
        <v>0</v>
      </c>
      <c r="V10" s="31">
        <v>0</v>
      </c>
      <c r="W10" s="31">
        <v>47</v>
      </c>
      <c r="X10" s="31">
        <v>5</v>
      </c>
      <c r="Y10" s="31">
        <v>200.32</v>
      </c>
      <c r="Z10" s="31">
        <v>0</v>
      </c>
      <c r="AA10" s="31">
        <v>0</v>
      </c>
      <c r="AB10" s="31">
        <v>0</v>
      </c>
      <c r="AC10" s="31">
        <v>0</v>
      </c>
      <c r="AD10" s="31">
        <v>0</v>
      </c>
      <c r="AE10" s="31">
        <v>0</v>
      </c>
      <c r="AF10" s="31">
        <v>0</v>
      </c>
      <c r="AG10" s="31">
        <v>0</v>
      </c>
      <c r="AH10" s="31">
        <v>0</v>
      </c>
      <c r="AI10" s="31">
        <v>0</v>
      </c>
      <c r="AJ10" s="31">
        <v>0</v>
      </c>
      <c r="AK10" s="31">
        <v>0</v>
      </c>
      <c r="AL10" s="31">
        <v>0</v>
      </c>
      <c r="AM10" s="31">
        <v>0</v>
      </c>
      <c r="AN10" s="31">
        <v>0</v>
      </c>
      <c r="AO10" s="31">
        <v>0</v>
      </c>
      <c r="AP10" s="31">
        <v>0</v>
      </c>
      <c r="AQ10" s="31">
        <v>0</v>
      </c>
      <c r="AR10" s="31">
        <v>0</v>
      </c>
      <c r="AS10" s="31">
        <v>0</v>
      </c>
      <c r="AT10" s="31">
        <v>0</v>
      </c>
      <c r="AU10" s="31">
        <v>0</v>
      </c>
      <c r="AV10" s="31">
        <v>0</v>
      </c>
      <c r="AW10" s="31">
        <v>0</v>
      </c>
      <c r="AX10" s="31">
        <v>0</v>
      </c>
      <c r="AY10" s="31">
        <v>0</v>
      </c>
      <c r="AZ10" s="31">
        <v>0</v>
      </c>
      <c r="BA10" s="31">
        <v>0</v>
      </c>
      <c r="BB10" s="31">
        <v>0</v>
      </c>
      <c r="BC10" s="31">
        <v>0</v>
      </c>
      <c r="BD10" s="31">
        <v>0</v>
      </c>
      <c r="BE10" s="31">
        <v>0</v>
      </c>
      <c r="BF10" s="31">
        <v>0</v>
      </c>
      <c r="BG10" s="31">
        <v>0</v>
      </c>
      <c r="BH10" s="31">
        <v>0</v>
      </c>
      <c r="BI10" s="31">
        <v>0</v>
      </c>
      <c r="BJ10" s="31">
        <f>SUM(P10+Y10)</f>
        <v>680.31999999999994</v>
      </c>
      <c r="BK10" s="34">
        <f t="shared" si="0"/>
        <v>395</v>
      </c>
      <c r="BL10" s="34">
        <v>520</v>
      </c>
      <c r="BM10" s="35">
        <f t="shared" si="1"/>
        <v>1595.32</v>
      </c>
      <c r="BN10" s="49"/>
      <c r="BO10" s="30"/>
    </row>
    <row r="11" spans="1:68" s="3" customFormat="1" ht="45" customHeight="1">
      <c r="A11" s="14">
        <v>6</v>
      </c>
      <c r="B11" s="31">
        <v>21</v>
      </c>
      <c r="C11" s="32" t="s">
        <v>96</v>
      </c>
      <c r="D11" s="32" t="s">
        <v>97</v>
      </c>
      <c r="E11" s="32" t="s">
        <v>98</v>
      </c>
      <c r="F11" s="31">
        <v>101</v>
      </c>
      <c r="G11" s="35"/>
      <c r="H11" s="35"/>
      <c r="I11" s="31"/>
      <c r="J11" s="31">
        <v>150</v>
      </c>
      <c r="K11" s="35">
        <v>45</v>
      </c>
      <c r="L11" s="31">
        <v>35</v>
      </c>
      <c r="M11" s="33">
        <f>SUM(G11:L11)</f>
        <v>230</v>
      </c>
      <c r="N11" s="35">
        <v>96</v>
      </c>
      <c r="O11" s="35">
        <v>18</v>
      </c>
      <c r="P11" s="34">
        <v>193.2</v>
      </c>
      <c r="Q11" s="31">
        <v>0</v>
      </c>
      <c r="R11" s="31">
        <v>0</v>
      </c>
      <c r="S11" s="35">
        <v>0</v>
      </c>
      <c r="T11" s="31">
        <v>211</v>
      </c>
      <c r="U11" s="31">
        <v>4</v>
      </c>
      <c r="V11" s="34">
        <v>713.63</v>
      </c>
      <c r="W11" s="35">
        <v>0</v>
      </c>
      <c r="X11" s="35">
        <v>0</v>
      </c>
      <c r="Y11" s="34">
        <v>0</v>
      </c>
      <c r="Z11" s="31">
        <v>0</v>
      </c>
      <c r="AA11" s="31">
        <v>0</v>
      </c>
      <c r="AB11" s="35">
        <v>0</v>
      </c>
      <c r="AC11" s="31">
        <v>5</v>
      </c>
      <c r="AD11" s="31">
        <v>0</v>
      </c>
      <c r="AE11" s="35">
        <v>19.05</v>
      </c>
      <c r="AF11" s="35">
        <v>0</v>
      </c>
      <c r="AG11" s="35">
        <v>0</v>
      </c>
      <c r="AH11" s="36">
        <v>0</v>
      </c>
      <c r="AI11" s="31">
        <v>0</v>
      </c>
      <c r="AJ11" s="31">
        <v>0</v>
      </c>
      <c r="AK11" s="35">
        <v>0</v>
      </c>
      <c r="AL11" s="31">
        <v>0</v>
      </c>
      <c r="AM11" s="31">
        <v>0</v>
      </c>
      <c r="AN11" s="35">
        <v>0</v>
      </c>
      <c r="AO11" s="31">
        <v>0</v>
      </c>
      <c r="AP11" s="31">
        <v>0</v>
      </c>
      <c r="AQ11" s="31">
        <v>0</v>
      </c>
      <c r="AR11" s="31">
        <v>0</v>
      </c>
      <c r="AS11" s="31">
        <v>0</v>
      </c>
      <c r="AT11" s="31">
        <v>0</v>
      </c>
      <c r="AU11" s="31">
        <v>0</v>
      </c>
      <c r="AV11" s="31">
        <v>0</v>
      </c>
      <c r="AW11" s="31">
        <v>0</v>
      </c>
      <c r="AX11" s="31">
        <v>0</v>
      </c>
      <c r="AY11" s="31">
        <v>0</v>
      </c>
      <c r="AZ11" s="31">
        <v>0</v>
      </c>
      <c r="BA11" s="31">
        <v>0</v>
      </c>
      <c r="BB11" s="31">
        <v>0</v>
      </c>
      <c r="BC11" s="31">
        <v>0</v>
      </c>
      <c r="BD11" s="31">
        <v>0</v>
      </c>
      <c r="BE11" s="31">
        <v>0</v>
      </c>
      <c r="BF11" s="31">
        <v>0</v>
      </c>
      <c r="BG11" s="31">
        <v>0</v>
      </c>
      <c r="BH11" s="31">
        <v>0</v>
      </c>
      <c r="BI11" s="31">
        <v>0</v>
      </c>
      <c r="BJ11" s="34">
        <v>800</v>
      </c>
      <c r="BK11" s="34">
        <f t="shared" si="0"/>
        <v>230</v>
      </c>
      <c r="BL11" s="48">
        <v>511.11</v>
      </c>
      <c r="BM11" s="48">
        <f t="shared" si="1"/>
        <v>1541.1100000000001</v>
      </c>
      <c r="BN11" s="49"/>
      <c r="BO11" s="30"/>
    </row>
    <row r="12" spans="1:68" s="3" customFormat="1" ht="45" customHeight="1">
      <c r="A12" s="14">
        <v>7</v>
      </c>
      <c r="B12" s="9" t="s">
        <v>26</v>
      </c>
      <c r="C12" s="15" t="s">
        <v>27</v>
      </c>
      <c r="D12" s="15" t="s">
        <v>28</v>
      </c>
      <c r="E12" s="15" t="s">
        <v>20</v>
      </c>
      <c r="F12" s="9">
        <v>102</v>
      </c>
      <c r="G12" s="10"/>
      <c r="H12" s="10">
        <v>250</v>
      </c>
      <c r="I12" s="9"/>
      <c r="J12" s="9"/>
      <c r="K12" s="10">
        <v>45</v>
      </c>
      <c r="L12" s="10">
        <v>0</v>
      </c>
      <c r="M12" s="9">
        <v>295</v>
      </c>
      <c r="N12" s="10">
        <v>115</v>
      </c>
      <c r="O12" s="10">
        <v>0</v>
      </c>
      <c r="P12" s="11">
        <v>230</v>
      </c>
      <c r="Q12" s="9">
        <v>0</v>
      </c>
      <c r="R12" s="9">
        <v>0</v>
      </c>
      <c r="S12" s="10">
        <v>0</v>
      </c>
      <c r="T12" s="9">
        <v>0</v>
      </c>
      <c r="U12" s="9">
        <v>0</v>
      </c>
      <c r="V12" s="12">
        <v>0</v>
      </c>
      <c r="W12" s="10">
        <v>229</v>
      </c>
      <c r="X12" s="10">
        <v>29</v>
      </c>
      <c r="Y12" s="11">
        <v>977.35</v>
      </c>
      <c r="Z12" s="9">
        <v>0</v>
      </c>
      <c r="AA12" s="9">
        <v>0</v>
      </c>
      <c r="AB12" s="10">
        <v>0</v>
      </c>
      <c r="AC12" s="9">
        <v>0</v>
      </c>
      <c r="AD12" s="9">
        <v>0</v>
      </c>
      <c r="AE12" s="10">
        <v>0</v>
      </c>
      <c r="AF12" s="10">
        <v>21</v>
      </c>
      <c r="AG12" s="10">
        <v>17</v>
      </c>
      <c r="AH12" s="24">
        <v>101.15</v>
      </c>
      <c r="AI12" s="9">
        <v>0</v>
      </c>
      <c r="AJ12" s="9">
        <v>0</v>
      </c>
      <c r="AK12" s="10">
        <v>0</v>
      </c>
      <c r="AL12" s="9">
        <v>0</v>
      </c>
      <c r="AM12" s="9">
        <v>0</v>
      </c>
      <c r="AN12" s="10">
        <v>0</v>
      </c>
      <c r="AO12" s="9">
        <v>0</v>
      </c>
      <c r="AP12" s="9">
        <v>0</v>
      </c>
      <c r="AQ12" s="9">
        <v>0</v>
      </c>
      <c r="AR12" s="9">
        <v>0</v>
      </c>
      <c r="AS12" s="9">
        <v>0</v>
      </c>
      <c r="AT12" s="9" t="s">
        <v>9</v>
      </c>
      <c r="AU12" s="9">
        <v>0</v>
      </c>
      <c r="AV12" s="9">
        <v>0</v>
      </c>
      <c r="AW12" s="9" t="s">
        <v>9</v>
      </c>
      <c r="AX12" s="9" t="s">
        <v>17</v>
      </c>
      <c r="AY12" s="9" t="s">
        <v>10</v>
      </c>
      <c r="AZ12" s="11">
        <v>117.5</v>
      </c>
      <c r="BA12" s="9">
        <v>0</v>
      </c>
      <c r="BB12" s="9">
        <v>0</v>
      </c>
      <c r="BC12" s="9" t="s">
        <v>9</v>
      </c>
      <c r="BD12" s="9">
        <v>0</v>
      </c>
      <c r="BE12" s="9">
        <v>0</v>
      </c>
      <c r="BF12" s="9" t="s">
        <v>9</v>
      </c>
      <c r="BG12" s="9">
        <v>0</v>
      </c>
      <c r="BH12" s="9">
        <v>0</v>
      </c>
      <c r="BI12" s="9" t="s">
        <v>9</v>
      </c>
      <c r="BJ12" s="11">
        <v>800</v>
      </c>
      <c r="BK12" s="11">
        <f t="shared" si="0"/>
        <v>295</v>
      </c>
      <c r="BL12" s="29">
        <v>328.89</v>
      </c>
      <c r="BM12" s="29">
        <f t="shared" si="1"/>
        <v>1423.8899999999999</v>
      </c>
      <c r="BN12" s="49"/>
      <c r="BO12" s="30"/>
    </row>
    <row r="13" spans="1:68" s="44" customFormat="1" ht="45" customHeight="1" thickBot="1">
      <c r="A13" s="45">
        <v>8</v>
      </c>
      <c r="B13" s="52">
        <v>17</v>
      </c>
      <c r="C13" s="53" t="s">
        <v>101</v>
      </c>
      <c r="D13" s="53" t="s">
        <v>99</v>
      </c>
      <c r="E13" s="53" t="s">
        <v>16</v>
      </c>
      <c r="F13" s="54">
        <v>101</v>
      </c>
      <c r="G13" s="54"/>
      <c r="H13" s="54">
        <v>0</v>
      </c>
      <c r="I13" s="54">
        <v>0</v>
      </c>
      <c r="J13" s="54">
        <v>0</v>
      </c>
      <c r="K13" s="54">
        <v>45</v>
      </c>
      <c r="L13" s="54">
        <v>0</v>
      </c>
      <c r="M13" s="54">
        <f>SUM(G13:L13)</f>
        <v>45</v>
      </c>
      <c r="N13" s="54">
        <v>112</v>
      </c>
      <c r="O13" s="54">
        <v>26</v>
      </c>
      <c r="P13" s="54">
        <v>225.73</v>
      </c>
      <c r="Q13" s="54">
        <v>0</v>
      </c>
      <c r="R13" s="54">
        <v>0</v>
      </c>
      <c r="S13" s="54">
        <v>0</v>
      </c>
      <c r="T13" s="54">
        <v>0</v>
      </c>
      <c r="U13" s="54"/>
      <c r="V13" s="54">
        <v>0</v>
      </c>
      <c r="W13" s="54">
        <v>0</v>
      </c>
      <c r="X13" s="54">
        <v>0</v>
      </c>
      <c r="Y13" s="54">
        <v>0</v>
      </c>
      <c r="Z13" s="54">
        <v>0</v>
      </c>
      <c r="AA13" s="54">
        <v>0</v>
      </c>
      <c r="AB13" s="54">
        <v>0</v>
      </c>
      <c r="AC13" s="54">
        <v>0</v>
      </c>
      <c r="AD13" s="54">
        <v>0</v>
      </c>
      <c r="AE13" s="54">
        <v>0</v>
      </c>
      <c r="AF13" s="54">
        <v>0</v>
      </c>
      <c r="AG13" s="54">
        <v>0</v>
      </c>
      <c r="AH13" s="54">
        <v>0</v>
      </c>
      <c r="AI13" s="54"/>
      <c r="AJ13" s="54">
        <v>0</v>
      </c>
      <c r="AK13" s="54">
        <v>0</v>
      </c>
      <c r="AL13" s="54">
        <v>0</v>
      </c>
      <c r="AM13" s="54">
        <v>0</v>
      </c>
      <c r="AN13" s="54">
        <v>0</v>
      </c>
      <c r="AO13" s="54">
        <v>0</v>
      </c>
      <c r="AP13" s="54">
        <v>0</v>
      </c>
      <c r="AQ13" s="54">
        <v>0</v>
      </c>
      <c r="AR13" s="54">
        <v>0</v>
      </c>
      <c r="AS13" s="54">
        <v>0</v>
      </c>
      <c r="AT13" s="54">
        <v>0</v>
      </c>
      <c r="AU13" s="54">
        <v>0</v>
      </c>
      <c r="AV13" s="54">
        <v>0</v>
      </c>
      <c r="AW13" s="54">
        <v>0</v>
      </c>
      <c r="AX13" s="54">
        <v>172</v>
      </c>
      <c r="AY13" s="54">
        <v>14</v>
      </c>
      <c r="AZ13" s="54">
        <v>884.75</v>
      </c>
      <c r="BA13" s="54">
        <v>0</v>
      </c>
      <c r="BB13" s="54">
        <v>0</v>
      </c>
      <c r="BC13" s="54">
        <v>0</v>
      </c>
      <c r="BD13" s="54">
        <v>0</v>
      </c>
      <c r="BE13" s="54">
        <v>0</v>
      </c>
      <c r="BF13" s="54">
        <v>0</v>
      </c>
      <c r="BG13" s="54">
        <v>2</v>
      </c>
      <c r="BH13" s="54">
        <v>8</v>
      </c>
      <c r="BI13" s="54">
        <v>12.6</v>
      </c>
      <c r="BJ13" s="54">
        <v>800</v>
      </c>
      <c r="BK13" s="55">
        <f>M13</f>
        <v>45</v>
      </c>
      <c r="BL13" s="55">
        <v>417.18</v>
      </c>
      <c r="BM13" s="46">
        <f>BJ13+BK13+BL13</f>
        <v>1262.18</v>
      </c>
      <c r="BN13" s="46">
        <v>250</v>
      </c>
      <c r="BO13" s="47" t="s">
        <v>103</v>
      </c>
      <c r="BP13" s="50"/>
    </row>
    <row r="14" spans="1:68" s="1" customFormat="1" ht="27" customHeight="1" thickTop="1">
      <c r="A14" s="19"/>
      <c r="B14" s="19"/>
      <c r="C14" s="20"/>
      <c r="D14" s="20"/>
      <c r="E14" s="20"/>
      <c r="F14" s="21"/>
      <c r="G14" s="21"/>
      <c r="H14" s="21"/>
      <c r="I14" s="21"/>
      <c r="J14" s="21"/>
      <c r="K14" s="21"/>
      <c r="L14" s="21"/>
      <c r="M14" s="22"/>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6"/>
      <c r="BL14" s="27"/>
      <c r="BM14" s="28"/>
      <c r="BN14" s="41"/>
    </row>
    <row r="15" spans="1:68" s="17" customFormat="1" ht="24.95" customHeight="1">
      <c r="A15" s="17" t="s">
        <v>75</v>
      </c>
      <c r="P15" s="18"/>
      <c r="V15" s="18"/>
      <c r="Y15" s="18"/>
      <c r="BN15" s="42"/>
    </row>
    <row r="16" spans="1:68" s="17" customFormat="1" ht="24.95" customHeight="1">
      <c r="A16" s="17" t="s">
        <v>76</v>
      </c>
      <c r="P16" s="18"/>
      <c r="V16" s="18"/>
      <c r="Y16" s="18"/>
      <c r="BN16" s="42"/>
    </row>
    <row r="17" spans="1:66" s="17" customFormat="1" ht="24.95" customHeight="1">
      <c r="A17" s="17" t="s">
        <v>77</v>
      </c>
      <c r="P17" s="18"/>
      <c r="V17" s="18"/>
      <c r="Y17" s="18"/>
      <c r="BN17" s="42"/>
    </row>
    <row r="18" spans="1:66" s="17" customFormat="1" ht="24.95" customHeight="1">
      <c r="A18" s="17" t="s">
        <v>78</v>
      </c>
      <c r="P18" s="18"/>
      <c r="V18" s="18"/>
      <c r="Y18" s="18"/>
      <c r="BN18" s="42"/>
    </row>
    <row r="19" spans="1:66" s="17" customFormat="1" ht="24.95" customHeight="1">
      <c r="A19" s="17" t="s">
        <v>79</v>
      </c>
      <c r="P19" s="18"/>
      <c r="V19" s="18"/>
      <c r="Y19" s="18"/>
      <c r="BN19" s="42"/>
    </row>
    <row r="20" spans="1:66" s="17" customFormat="1" ht="24.95" customHeight="1">
      <c r="A20" s="17" t="s">
        <v>80</v>
      </c>
      <c r="P20" s="18"/>
      <c r="V20" s="18"/>
      <c r="Y20" s="18"/>
      <c r="BN20" s="42"/>
    </row>
    <row r="21" spans="1:66" s="17" customFormat="1" ht="24.95" customHeight="1">
      <c r="A21" s="17" t="s">
        <v>81</v>
      </c>
      <c r="P21" s="18"/>
      <c r="V21" s="18"/>
      <c r="Y21" s="18"/>
      <c r="BN21" s="42"/>
    </row>
    <row r="22" spans="1:66" s="17" customFormat="1" ht="24.95" customHeight="1">
      <c r="A22" s="17" t="s">
        <v>82</v>
      </c>
      <c r="P22" s="18"/>
      <c r="V22" s="18"/>
      <c r="Y22" s="18"/>
      <c r="BN22" s="42"/>
    </row>
    <row r="23" spans="1:66" s="17" customFormat="1" ht="24.95" customHeight="1">
      <c r="A23" s="17" t="s">
        <v>83</v>
      </c>
      <c r="P23" s="18"/>
      <c r="V23" s="18"/>
      <c r="Y23" s="18"/>
      <c r="BN23" s="42"/>
    </row>
    <row r="24" spans="1:66" s="17" customFormat="1" ht="24.95" customHeight="1">
      <c r="A24" s="17" t="s">
        <v>84</v>
      </c>
      <c r="P24" s="18"/>
      <c r="V24" s="18"/>
      <c r="Y24" s="18"/>
      <c r="BN24" s="42"/>
    </row>
    <row r="25" spans="1:66" s="17" customFormat="1" ht="24.95" customHeight="1">
      <c r="A25" s="17" t="s">
        <v>85</v>
      </c>
      <c r="P25" s="18"/>
      <c r="V25" s="18"/>
      <c r="Y25" s="18"/>
      <c r="BN25" s="42"/>
    </row>
    <row r="26" spans="1:66" s="17" customFormat="1" ht="24.95" customHeight="1">
      <c r="A26" s="17" t="s">
        <v>86</v>
      </c>
      <c r="P26" s="18"/>
      <c r="V26" s="18"/>
      <c r="Y26" s="18"/>
      <c r="BN26" s="42"/>
    </row>
    <row r="27" spans="1:66" s="17" customFormat="1" ht="24.95" customHeight="1">
      <c r="A27" s="17" t="s">
        <v>87</v>
      </c>
      <c r="P27" s="18"/>
      <c r="V27" s="18"/>
      <c r="Y27" s="18"/>
      <c r="BN27" s="42"/>
    </row>
    <row r="30" spans="1:66" ht="23.25">
      <c r="B30" s="51" t="s">
        <v>102</v>
      </c>
      <c r="C30" s="37"/>
      <c r="D30" s="37"/>
      <c r="E30" s="37"/>
      <c r="F30" s="37"/>
      <c r="G30" s="37"/>
      <c r="H30" s="37"/>
      <c r="I30" s="37"/>
      <c r="J30" s="37"/>
      <c r="K30" s="37"/>
      <c r="L30" s="37"/>
      <c r="M30" s="37"/>
      <c r="N30" s="37"/>
      <c r="O30" s="37"/>
      <c r="P30" s="38"/>
      <c r="Q30" s="37"/>
      <c r="R30" s="37"/>
      <c r="S30" s="37"/>
      <c r="T30" s="37"/>
      <c r="U30" s="37"/>
      <c r="V30" s="38"/>
      <c r="W30" s="37"/>
      <c r="X30" s="37"/>
      <c r="Y30" s="38"/>
      <c r="Z30" s="37"/>
      <c r="AA30" s="37"/>
    </row>
    <row r="31" spans="1:66" ht="141" customHeight="1">
      <c r="B31" s="73" t="s">
        <v>104</v>
      </c>
      <c r="C31" s="73"/>
      <c r="D31" s="73"/>
      <c r="E31" s="73"/>
      <c r="F31" s="73"/>
      <c r="G31" s="73"/>
      <c r="H31" s="73"/>
      <c r="I31" s="73"/>
      <c r="J31" s="73"/>
      <c r="K31" s="73"/>
      <c r="L31" s="73"/>
      <c r="M31" s="73"/>
      <c r="N31" s="73"/>
      <c r="O31" s="73"/>
      <c r="P31" s="73"/>
      <c r="Q31" s="73"/>
      <c r="R31" s="73"/>
      <c r="S31" s="73"/>
      <c r="T31" s="73"/>
      <c r="U31" s="73"/>
      <c r="V31" s="73"/>
      <c r="W31" s="73"/>
      <c r="X31" s="73"/>
      <c r="Y31" s="73"/>
      <c r="Z31" s="73"/>
      <c r="AA31" s="73"/>
    </row>
    <row r="32" spans="1:66" ht="23.25">
      <c r="B32" s="39"/>
      <c r="C32" s="39"/>
      <c r="D32" s="39"/>
      <c r="E32" s="39"/>
      <c r="F32" s="39"/>
      <c r="G32" s="39"/>
      <c r="H32" s="39"/>
      <c r="I32" s="39"/>
      <c r="J32" s="39"/>
      <c r="K32" s="39"/>
      <c r="L32" s="39"/>
      <c r="M32" s="39"/>
      <c r="N32" s="39"/>
      <c r="O32" s="39"/>
      <c r="P32" s="40"/>
      <c r="Q32" s="39"/>
      <c r="R32" s="39"/>
      <c r="S32" s="39"/>
      <c r="T32" s="39"/>
      <c r="U32" s="39"/>
      <c r="V32" s="40"/>
      <c r="W32" s="39"/>
      <c r="X32" s="39"/>
      <c r="Y32" s="40"/>
      <c r="Z32" s="39"/>
      <c r="AA32" s="39"/>
    </row>
  </sheetData>
  <sortState ref="A6:BM21">
    <sortCondition descending="1" ref="BM6:BM21"/>
  </sortState>
  <mergeCells count="28">
    <mergeCell ref="B31:AA31"/>
    <mergeCell ref="AC4:AE4"/>
    <mergeCell ref="AF4:AH4"/>
    <mergeCell ref="AI4:AK4"/>
    <mergeCell ref="AL4:AN4"/>
    <mergeCell ref="BG4:BI4"/>
    <mergeCell ref="AO4:AQ4"/>
    <mergeCell ref="AR4:AT4"/>
    <mergeCell ref="AU4:AW4"/>
    <mergeCell ref="AX4:AZ4"/>
    <mergeCell ref="BA4:BC4"/>
    <mergeCell ref="BD4:BF4"/>
    <mergeCell ref="BJ2:BO4"/>
    <mergeCell ref="A1:BO1"/>
    <mergeCell ref="A2:F4"/>
    <mergeCell ref="G2:M4"/>
    <mergeCell ref="N2:BI2"/>
    <mergeCell ref="N3:P3"/>
    <mergeCell ref="Q3:Y3"/>
    <mergeCell ref="Z3:AH3"/>
    <mergeCell ref="AI3:AQ3"/>
    <mergeCell ref="AR3:AZ3"/>
    <mergeCell ref="BA3:BI3"/>
    <mergeCell ref="N4:P4"/>
    <mergeCell ref="Q4:S4"/>
    <mergeCell ref="T4:V4"/>
    <mergeCell ref="W4:Y4"/>
    <mergeCell ref="Z4:AB4"/>
  </mergeCells>
  <pageMargins left="0.70866141732283472" right="0.70866141732283472" top="0.74803149606299213" bottom="0.74803149606299213" header="0.31496062992125984" footer="0.31496062992125984"/>
  <pageSetup paperSize="8" scale="31" orientation="landscape" horizontalDpi="1200" verticalDpi="1200" r:id="rId1"/>
  <headerFooter>
    <oddHeader xml:space="preserve">&amp;L 7ΔΠΑ/2024, ΚΩΔΙΚΟΣ ΘΕΣΗΣ 202, ΑΝΑΠΛΗΡΩΤΗΣ ΠΡΟΕΔΡΟΣ Δ.Σ. (ΠΕ ή ΤΕ) [Τ. Π. &amp; ΔΑΝΕΙΩΝ]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ΚΩΔ. ΘΕΣΗΣ 202 ΑΝ. ΠΡΟΕΔΡΟΥ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ASEP</cp:lastModifiedBy>
  <cp:lastPrinted>2024-11-13T10:20:44Z</cp:lastPrinted>
  <dcterms:created xsi:type="dcterms:W3CDTF">2024-09-10T16:20:42Z</dcterms:created>
  <dcterms:modified xsi:type="dcterms:W3CDTF">2025-07-16T04:27:30Z</dcterms:modified>
</cp:coreProperties>
</file>