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iakaki\Desktop\Δελτία Τυπου\"/>
    </mc:Choice>
  </mc:AlternateContent>
  <bookViews>
    <workbookView xWindow="0" yWindow="0" windowWidth="28800" windowHeight="12300"/>
  </bookViews>
  <sheets>
    <sheet name="4Κ_2025_ΤΕ_ΠΡΟΣΚΛΗΣΗ_ΥΠΟΨΗΦΙΩΝ" sheetId="1" r:id="rId1"/>
  </sheets>
  <definedNames>
    <definedName name="_xlnm._FilterDatabase" localSheetId="0" hidden="1">'4Κ_2025_ΤΕ_ΠΡΟΣΚΛΗΣΗ_ΥΠΟΨΗΦΙΩΝ'!$A$5:$B$717</definedName>
  </definedNames>
  <calcPr calcId="162913"/>
</workbook>
</file>

<file path=xl/calcChain.xml><?xml version="1.0" encoding="utf-8"?>
<calcChain xmlns="http://schemas.openxmlformats.org/spreadsheetml/2006/main">
  <c r="B1252" i="1" l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<sst xmlns="http://schemas.openxmlformats.org/spreadsheetml/2006/main" count="4" uniqueCount="4">
  <si>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</si>
  <si>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</si>
  <si>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</si>
  <si>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4K/2025
Φ.Ε.Κ. 32/τ. Α.Σ.Ε.Π./18.07.2025
ΚΑΤΗΓΟΡΙΑ ΤΕΧΝΟΛΟΓΙΚΗΣ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</si>
</sst>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52"/>
  <sheetViews>
    <sheetView tabSelected="1" workbookViewId="0">
      <selection sqref="A1:B1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5" t="s">
        <v>2</v>
      </c>
      <c r="B1" s="6"/>
    </row>
    <row r="2" spans="1:2" x14ac:dyDescent="0.25">
      <c r="A2" s="7"/>
      <c r="B2" s="8"/>
    </row>
    <row r="3" spans="1:2" ht="146.25" customHeight="1" x14ac:dyDescent="0.25">
      <c r="A3" s="9" t="s">
        <v>3</v>
      </c>
      <c r="B3" s="10"/>
    </row>
    <row r="4" spans="1:2" ht="15.75" thickBot="1" x14ac:dyDescent="0.3">
      <c r="A4" s="11"/>
      <c r="B4" s="12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4" t="str">
        <f>"00002171"</f>
        <v>00002171</v>
      </c>
    </row>
    <row r="7" spans="1:2" x14ac:dyDescent="0.25">
      <c r="A7" s="3">
        <v>2</v>
      </c>
      <c r="B7" s="4" t="str">
        <f>"00002829"</f>
        <v>00002829</v>
      </c>
    </row>
    <row r="8" spans="1:2" x14ac:dyDescent="0.25">
      <c r="A8" s="3">
        <v>3</v>
      </c>
      <c r="B8" s="4" t="str">
        <f>"00003583"</f>
        <v>00003583</v>
      </c>
    </row>
    <row r="9" spans="1:2" x14ac:dyDescent="0.25">
      <c r="A9" s="3">
        <v>4</v>
      </c>
      <c r="B9" s="4" t="str">
        <f>"00004217"</f>
        <v>00004217</v>
      </c>
    </row>
    <row r="10" spans="1:2" x14ac:dyDescent="0.25">
      <c r="A10" s="3">
        <v>5</v>
      </c>
      <c r="B10" s="4" t="str">
        <f>"00005917"</f>
        <v>00005917</v>
      </c>
    </row>
    <row r="11" spans="1:2" x14ac:dyDescent="0.25">
      <c r="A11" s="3">
        <v>6</v>
      </c>
      <c r="B11" s="4" t="str">
        <f>"00006438"</f>
        <v>00006438</v>
      </c>
    </row>
    <row r="12" spans="1:2" x14ac:dyDescent="0.25">
      <c r="A12" s="3">
        <v>7</v>
      </c>
      <c r="B12" s="4" t="str">
        <f>"00006480"</f>
        <v>00006480</v>
      </c>
    </row>
    <row r="13" spans="1:2" x14ac:dyDescent="0.25">
      <c r="A13" s="3">
        <v>8</v>
      </c>
      <c r="B13" s="4" t="str">
        <f>"00007209"</f>
        <v>00007209</v>
      </c>
    </row>
    <row r="14" spans="1:2" x14ac:dyDescent="0.25">
      <c r="A14" s="3">
        <v>9</v>
      </c>
      <c r="B14" s="4" t="str">
        <f>"00007294"</f>
        <v>00007294</v>
      </c>
    </row>
    <row r="15" spans="1:2" x14ac:dyDescent="0.25">
      <c r="A15" s="3">
        <v>10</v>
      </c>
      <c r="B15" s="4" t="str">
        <f>"00007334"</f>
        <v>00007334</v>
      </c>
    </row>
    <row r="16" spans="1:2" x14ac:dyDescent="0.25">
      <c r="A16" s="3">
        <v>11</v>
      </c>
      <c r="B16" s="4" t="str">
        <f>"00007640"</f>
        <v>00007640</v>
      </c>
    </row>
    <row r="17" spans="1:2" x14ac:dyDescent="0.25">
      <c r="A17" s="3">
        <v>12</v>
      </c>
      <c r="B17" s="4" t="str">
        <f>"00008004"</f>
        <v>00008004</v>
      </c>
    </row>
    <row r="18" spans="1:2" x14ac:dyDescent="0.25">
      <c r="A18" s="3">
        <v>13</v>
      </c>
      <c r="B18" s="4" t="str">
        <f>"00008094"</f>
        <v>00008094</v>
      </c>
    </row>
    <row r="19" spans="1:2" x14ac:dyDescent="0.25">
      <c r="A19" s="3">
        <v>14</v>
      </c>
      <c r="B19" s="4" t="str">
        <f>"00008142"</f>
        <v>00008142</v>
      </c>
    </row>
    <row r="20" spans="1:2" x14ac:dyDescent="0.25">
      <c r="A20" s="3">
        <v>15</v>
      </c>
      <c r="B20" s="4" t="str">
        <f>"00008865"</f>
        <v>00008865</v>
      </c>
    </row>
    <row r="21" spans="1:2" x14ac:dyDescent="0.25">
      <c r="A21" s="3">
        <v>16</v>
      </c>
      <c r="B21" s="4" t="str">
        <f>"00008921"</f>
        <v>00008921</v>
      </c>
    </row>
    <row r="22" spans="1:2" x14ac:dyDescent="0.25">
      <c r="A22" s="3">
        <v>17</v>
      </c>
      <c r="B22" s="4" t="str">
        <f>"00009454"</f>
        <v>00009454</v>
      </c>
    </row>
    <row r="23" spans="1:2" x14ac:dyDescent="0.25">
      <c r="A23" s="3">
        <v>18</v>
      </c>
      <c r="B23" s="4" t="str">
        <f>"00010169"</f>
        <v>00010169</v>
      </c>
    </row>
    <row r="24" spans="1:2" x14ac:dyDescent="0.25">
      <c r="A24" s="3">
        <v>19</v>
      </c>
      <c r="B24" s="4" t="str">
        <f>"00010222"</f>
        <v>00010222</v>
      </c>
    </row>
    <row r="25" spans="1:2" x14ac:dyDescent="0.25">
      <c r="A25" s="3">
        <v>20</v>
      </c>
      <c r="B25" s="4" t="str">
        <f>"00010233"</f>
        <v>00010233</v>
      </c>
    </row>
    <row r="26" spans="1:2" x14ac:dyDescent="0.25">
      <c r="A26" s="3">
        <v>21</v>
      </c>
      <c r="B26" s="4" t="str">
        <f>"00010507"</f>
        <v>00010507</v>
      </c>
    </row>
    <row r="27" spans="1:2" x14ac:dyDescent="0.25">
      <c r="A27" s="3">
        <v>22</v>
      </c>
      <c r="B27" s="4" t="str">
        <f>"00010862"</f>
        <v>00010862</v>
      </c>
    </row>
    <row r="28" spans="1:2" x14ac:dyDescent="0.25">
      <c r="A28" s="3">
        <v>23</v>
      </c>
      <c r="B28" s="4" t="str">
        <f>"00010898"</f>
        <v>00010898</v>
      </c>
    </row>
    <row r="29" spans="1:2" x14ac:dyDescent="0.25">
      <c r="A29" s="3">
        <v>24</v>
      </c>
      <c r="B29" s="4" t="str">
        <f>"00010911"</f>
        <v>00010911</v>
      </c>
    </row>
    <row r="30" spans="1:2" x14ac:dyDescent="0.25">
      <c r="A30" s="3">
        <v>25</v>
      </c>
      <c r="B30" s="4" t="str">
        <f>"00011043"</f>
        <v>00011043</v>
      </c>
    </row>
    <row r="31" spans="1:2" x14ac:dyDescent="0.25">
      <c r="A31" s="3">
        <v>26</v>
      </c>
      <c r="B31" s="4" t="str">
        <f>"00011191"</f>
        <v>00011191</v>
      </c>
    </row>
    <row r="32" spans="1:2" x14ac:dyDescent="0.25">
      <c r="A32" s="3">
        <v>27</v>
      </c>
      <c r="B32" s="4" t="str">
        <f>"00011208"</f>
        <v>00011208</v>
      </c>
    </row>
    <row r="33" spans="1:2" x14ac:dyDescent="0.25">
      <c r="A33" s="3">
        <v>28</v>
      </c>
      <c r="B33" s="4" t="str">
        <f>"00011373"</f>
        <v>00011373</v>
      </c>
    </row>
    <row r="34" spans="1:2" x14ac:dyDescent="0.25">
      <c r="A34" s="3">
        <v>29</v>
      </c>
      <c r="B34" s="4" t="str">
        <f>"00011415"</f>
        <v>00011415</v>
      </c>
    </row>
    <row r="35" spans="1:2" x14ac:dyDescent="0.25">
      <c r="A35" s="3">
        <v>30</v>
      </c>
      <c r="B35" s="4" t="str">
        <f>"00011590"</f>
        <v>00011590</v>
      </c>
    </row>
    <row r="36" spans="1:2" x14ac:dyDescent="0.25">
      <c r="A36" s="3">
        <v>31</v>
      </c>
      <c r="B36" s="4" t="str">
        <f>"00012840"</f>
        <v>00012840</v>
      </c>
    </row>
    <row r="37" spans="1:2" x14ac:dyDescent="0.25">
      <c r="A37" s="3">
        <v>32</v>
      </c>
      <c r="B37" s="4" t="str">
        <f>"00013168"</f>
        <v>00013168</v>
      </c>
    </row>
    <row r="38" spans="1:2" x14ac:dyDescent="0.25">
      <c r="A38" s="3">
        <v>33</v>
      </c>
      <c r="B38" s="4" t="str">
        <f>"00014410"</f>
        <v>00014410</v>
      </c>
    </row>
    <row r="39" spans="1:2" x14ac:dyDescent="0.25">
      <c r="A39" s="3">
        <v>34</v>
      </c>
      <c r="B39" s="4" t="str">
        <f>"00015365"</f>
        <v>00015365</v>
      </c>
    </row>
    <row r="40" spans="1:2" x14ac:dyDescent="0.25">
      <c r="A40" s="3">
        <v>35</v>
      </c>
      <c r="B40" s="4" t="str">
        <f>"00015401"</f>
        <v>00015401</v>
      </c>
    </row>
    <row r="41" spans="1:2" x14ac:dyDescent="0.25">
      <c r="A41" s="3">
        <v>36</v>
      </c>
      <c r="B41" s="4" t="str">
        <f>"00015814"</f>
        <v>00015814</v>
      </c>
    </row>
    <row r="42" spans="1:2" x14ac:dyDescent="0.25">
      <c r="A42" s="3">
        <v>37</v>
      </c>
      <c r="B42" s="4" t="str">
        <f>"00015874"</f>
        <v>00015874</v>
      </c>
    </row>
    <row r="43" spans="1:2" x14ac:dyDescent="0.25">
      <c r="A43" s="3">
        <v>38</v>
      </c>
      <c r="B43" s="4" t="str">
        <f>"00016134"</f>
        <v>00016134</v>
      </c>
    </row>
    <row r="44" spans="1:2" x14ac:dyDescent="0.25">
      <c r="A44" s="3">
        <v>39</v>
      </c>
      <c r="B44" s="4" t="str">
        <f>"00016250"</f>
        <v>00016250</v>
      </c>
    </row>
    <row r="45" spans="1:2" x14ac:dyDescent="0.25">
      <c r="A45" s="3">
        <v>40</v>
      </c>
      <c r="B45" s="4" t="str">
        <f>"00016593"</f>
        <v>00016593</v>
      </c>
    </row>
    <row r="46" spans="1:2" x14ac:dyDescent="0.25">
      <c r="A46" s="3">
        <v>41</v>
      </c>
      <c r="B46" s="4" t="str">
        <f>"00016772"</f>
        <v>00016772</v>
      </c>
    </row>
    <row r="47" spans="1:2" x14ac:dyDescent="0.25">
      <c r="A47" s="3">
        <v>42</v>
      </c>
      <c r="B47" s="4" t="str">
        <f>"00017058"</f>
        <v>00017058</v>
      </c>
    </row>
    <row r="48" spans="1:2" x14ac:dyDescent="0.25">
      <c r="A48" s="3">
        <v>43</v>
      </c>
      <c r="B48" s="4" t="str">
        <f>"00017102"</f>
        <v>00017102</v>
      </c>
    </row>
    <row r="49" spans="1:2" x14ac:dyDescent="0.25">
      <c r="A49" s="3">
        <v>44</v>
      </c>
      <c r="B49" s="4" t="str">
        <f>"00017207"</f>
        <v>00017207</v>
      </c>
    </row>
    <row r="50" spans="1:2" x14ac:dyDescent="0.25">
      <c r="A50" s="3">
        <v>45</v>
      </c>
      <c r="B50" s="4" t="str">
        <f>"00017275"</f>
        <v>00017275</v>
      </c>
    </row>
    <row r="51" spans="1:2" x14ac:dyDescent="0.25">
      <c r="A51" s="3">
        <v>46</v>
      </c>
      <c r="B51" s="4" t="str">
        <f>"00017325"</f>
        <v>00017325</v>
      </c>
    </row>
    <row r="52" spans="1:2" x14ac:dyDescent="0.25">
      <c r="A52" s="3">
        <v>47</v>
      </c>
      <c r="B52" s="4" t="str">
        <f>"00017347"</f>
        <v>00017347</v>
      </c>
    </row>
    <row r="53" spans="1:2" x14ac:dyDescent="0.25">
      <c r="A53" s="3">
        <v>48</v>
      </c>
      <c r="B53" s="4" t="str">
        <f>"00017434"</f>
        <v>00017434</v>
      </c>
    </row>
    <row r="54" spans="1:2" x14ac:dyDescent="0.25">
      <c r="A54" s="3">
        <v>49</v>
      </c>
      <c r="B54" s="4" t="str">
        <f>"00017490"</f>
        <v>00017490</v>
      </c>
    </row>
    <row r="55" spans="1:2" x14ac:dyDescent="0.25">
      <c r="A55" s="3">
        <v>50</v>
      </c>
      <c r="B55" s="4" t="str">
        <f>"00017532"</f>
        <v>00017532</v>
      </c>
    </row>
    <row r="56" spans="1:2" x14ac:dyDescent="0.25">
      <c r="A56" s="3">
        <v>51</v>
      </c>
      <c r="B56" s="4" t="str">
        <f>"00018002"</f>
        <v>00018002</v>
      </c>
    </row>
    <row r="57" spans="1:2" x14ac:dyDescent="0.25">
      <c r="A57" s="3">
        <v>52</v>
      </c>
      <c r="B57" s="4" t="str">
        <f>"00018205"</f>
        <v>00018205</v>
      </c>
    </row>
    <row r="58" spans="1:2" x14ac:dyDescent="0.25">
      <c r="A58" s="3">
        <v>53</v>
      </c>
      <c r="B58" s="4" t="str">
        <f>"00018244"</f>
        <v>00018244</v>
      </c>
    </row>
    <row r="59" spans="1:2" x14ac:dyDescent="0.25">
      <c r="A59" s="3">
        <v>54</v>
      </c>
      <c r="B59" s="4" t="str">
        <f>"00018265"</f>
        <v>00018265</v>
      </c>
    </row>
    <row r="60" spans="1:2" x14ac:dyDescent="0.25">
      <c r="A60" s="3">
        <v>55</v>
      </c>
      <c r="B60" s="4" t="str">
        <f>"00018320"</f>
        <v>00018320</v>
      </c>
    </row>
    <row r="61" spans="1:2" x14ac:dyDescent="0.25">
      <c r="A61" s="3">
        <v>56</v>
      </c>
      <c r="B61" s="4" t="str">
        <f>"00018414"</f>
        <v>00018414</v>
      </c>
    </row>
    <row r="62" spans="1:2" x14ac:dyDescent="0.25">
      <c r="A62" s="3">
        <v>57</v>
      </c>
      <c r="B62" s="4" t="str">
        <f>"00018454"</f>
        <v>00018454</v>
      </c>
    </row>
    <row r="63" spans="1:2" x14ac:dyDescent="0.25">
      <c r="A63" s="3">
        <v>58</v>
      </c>
      <c r="B63" s="4" t="str">
        <f>"00018504"</f>
        <v>00018504</v>
      </c>
    </row>
    <row r="64" spans="1:2" x14ac:dyDescent="0.25">
      <c r="A64" s="3">
        <v>59</v>
      </c>
      <c r="B64" s="4" t="str">
        <f>"00018535"</f>
        <v>00018535</v>
      </c>
    </row>
    <row r="65" spans="1:2" x14ac:dyDescent="0.25">
      <c r="A65" s="3">
        <v>60</v>
      </c>
      <c r="B65" s="4" t="str">
        <f>"00018579"</f>
        <v>00018579</v>
      </c>
    </row>
    <row r="66" spans="1:2" x14ac:dyDescent="0.25">
      <c r="A66" s="3">
        <v>61</v>
      </c>
      <c r="B66" s="4" t="str">
        <f>"00018808"</f>
        <v>00018808</v>
      </c>
    </row>
    <row r="67" spans="1:2" x14ac:dyDescent="0.25">
      <c r="A67" s="3">
        <v>62</v>
      </c>
      <c r="B67" s="4" t="str">
        <f>"00018974"</f>
        <v>00018974</v>
      </c>
    </row>
    <row r="68" spans="1:2" x14ac:dyDescent="0.25">
      <c r="A68" s="3">
        <v>63</v>
      </c>
      <c r="B68" s="4" t="str">
        <f>"00019043"</f>
        <v>00019043</v>
      </c>
    </row>
    <row r="69" spans="1:2" x14ac:dyDescent="0.25">
      <c r="A69" s="3">
        <v>64</v>
      </c>
      <c r="B69" s="4" t="str">
        <f>"00019104"</f>
        <v>00019104</v>
      </c>
    </row>
    <row r="70" spans="1:2" x14ac:dyDescent="0.25">
      <c r="A70" s="3">
        <v>65</v>
      </c>
      <c r="B70" s="4" t="str">
        <f>"00019418"</f>
        <v>00019418</v>
      </c>
    </row>
    <row r="71" spans="1:2" x14ac:dyDescent="0.25">
      <c r="A71" s="3">
        <v>66</v>
      </c>
      <c r="B71" s="4" t="str">
        <f>"00019497"</f>
        <v>00019497</v>
      </c>
    </row>
    <row r="72" spans="1:2" x14ac:dyDescent="0.25">
      <c r="A72" s="3">
        <v>67</v>
      </c>
      <c r="B72" s="4" t="str">
        <f>"00019518"</f>
        <v>00019518</v>
      </c>
    </row>
    <row r="73" spans="1:2" x14ac:dyDescent="0.25">
      <c r="A73" s="3">
        <v>68</v>
      </c>
      <c r="B73" s="4" t="str">
        <f>"00019647"</f>
        <v>00019647</v>
      </c>
    </row>
    <row r="74" spans="1:2" x14ac:dyDescent="0.25">
      <c r="A74" s="3">
        <v>69</v>
      </c>
      <c r="B74" s="4" t="str">
        <f>"00019677"</f>
        <v>00019677</v>
      </c>
    </row>
    <row r="75" spans="1:2" x14ac:dyDescent="0.25">
      <c r="A75" s="3">
        <v>70</v>
      </c>
      <c r="B75" s="4" t="str">
        <f>"00020039"</f>
        <v>00020039</v>
      </c>
    </row>
    <row r="76" spans="1:2" x14ac:dyDescent="0.25">
      <c r="A76" s="3">
        <v>71</v>
      </c>
      <c r="B76" s="4" t="str">
        <f>"00020263"</f>
        <v>00020263</v>
      </c>
    </row>
    <row r="77" spans="1:2" x14ac:dyDescent="0.25">
      <c r="A77" s="3">
        <v>72</v>
      </c>
      <c r="B77" s="4" t="str">
        <f>"00020432"</f>
        <v>00020432</v>
      </c>
    </row>
    <row r="78" spans="1:2" x14ac:dyDescent="0.25">
      <c r="A78" s="3">
        <v>73</v>
      </c>
      <c r="B78" s="4" t="str">
        <f>"00020624"</f>
        <v>00020624</v>
      </c>
    </row>
    <row r="79" spans="1:2" x14ac:dyDescent="0.25">
      <c r="A79" s="3">
        <v>74</v>
      </c>
      <c r="B79" s="4" t="str">
        <f>"00020817"</f>
        <v>00020817</v>
      </c>
    </row>
    <row r="80" spans="1:2" x14ac:dyDescent="0.25">
      <c r="A80" s="3">
        <v>75</v>
      </c>
      <c r="B80" s="4" t="str">
        <f>"00021590"</f>
        <v>00021590</v>
      </c>
    </row>
    <row r="81" spans="1:2" x14ac:dyDescent="0.25">
      <c r="A81" s="3">
        <v>76</v>
      </c>
      <c r="B81" s="4" t="str">
        <f>"00022207"</f>
        <v>00022207</v>
      </c>
    </row>
    <row r="82" spans="1:2" x14ac:dyDescent="0.25">
      <c r="A82" s="3">
        <v>77</v>
      </c>
      <c r="B82" s="4" t="str">
        <f>"00022335"</f>
        <v>00022335</v>
      </c>
    </row>
    <row r="83" spans="1:2" x14ac:dyDescent="0.25">
      <c r="A83" s="3">
        <v>78</v>
      </c>
      <c r="B83" s="4" t="str">
        <f>"00022584"</f>
        <v>00022584</v>
      </c>
    </row>
    <row r="84" spans="1:2" x14ac:dyDescent="0.25">
      <c r="A84" s="3">
        <v>79</v>
      </c>
      <c r="B84" s="4" t="str">
        <f>"00023470"</f>
        <v>00023470</v>
      </c>
    </row>
    <row r="85" spans="1:2" x14ac:dyDescent="0.25">
      <c r="A85" s="3">
        <v>80</v>
      </c>
      <c r="B85" s="4" t="str">
        <f>"00024511"</f>
        <v>00024511</v>
      </c>
    </row>
    <row r="86" spans="1:2" x14ac:dyDescent="0.25">
      <c r="A86" s="3">
        <v>81</v>
      </c>
      <c r="B86" s="4" t="str">
        <f>"00025019"</f>
        <v>00025019</v>
      </c>
    </row>
    <row r="87" spans="1:2" x14ac:dyDescent="0.25">
      <c r="A87" s="3">
        <v>82</v>
      </c>
      <c r="B87" s="4" t="str">
        <f>"00025216"</f>
        <v>00025216</v>
      </c>
    </row>
    <row r="88" spans="1:2" x14ac:dyDescent="0.25">
      <c r="A88" s="3">
        <v>83</v>
      </c>
      <c r="B88" s="4" t="str">
        <f>"00025303"</f>
        <v>00025303</v>
      </c>
    </row>
    <row r="89" spans="1:2" x14ac:dyDescent="0.25">
      <c r="A89" s="3">
        <v>84</v>
      </c>
      <c r="B89" s="4" t="str">
        <f>"00025391"</f>
        <v>00025391</v>
      </c>
    </row>
    <row r="90" spans="1:2" x14ac:dyDescent="0.25">
      <c r="A90" s="3">
        <v>85</v>
      </c>
      <c r="B90" s="4" t="str">
        <f>"00025564"</f>
        <v>00025564</v>
      </c>
    </row>
    <row r="91" spans="1:2" x14ac:dyDescent="0.25">
      <c r="A91" s="3">
        <v>86</v>
      </c>
      <c r="B91" s="4" t="str">
        <f>"00028172"</f>
        <v>00028172</v>
      </c>
    </row>
    <row r="92" spans="1:2" x14ac:dyDescent="0.25">
      <c r="A92" s="3">
        <v>87</v>
      </c>
      <c r="B92" s="4" t="str">
        <f>"00029140"</f>
        <v>00029140</v>
      </c>
    </row>
    <row r="93" spans="1:2" x14ac:dyDescent="0.25">
      <c r="A93" s="3">
        <v>88</v>
      </c>
      <c r="B93" s="4" t="str">
        <f>"00029697"</f>
        <v>00029697</v>
      </c>
    </row>
    <row r="94" spans="1:2" x14ac:dyDescent="0.25">
      <c r="A94" s="3">
        <v>89</v>
      </c>
      <c r="B94" s="4" t="str">
        <f>"00034505"</f>
        <v>00034505</v>
      </c>
    </row>
    <row r="95" spans="1:2" x14ac:dyDescent="0.25">
      <c r="A95" s="3">
        <v>90</v>
      </c>
      <c r="B95" s="4" t="str">
        <f>"00035870"</f>
        <v>00035870</v>
      </c>
    </row>
    <row r="96" spans="1:2" x14ac:dyDescent="0.25">
      <c r="A96" s="3">
        <v>91</v>
      </c>
      <c r="B96" s="4" t="str">
        <f>"00036266"</f>
        <v>00036266</v>
      </c>
    </row>
    <row r="97" spans="1:2" x14ac:dyDescent="0.25">
      <c r="A97" s="3">
        <v>92</v>
      </c>
      <c r="B97" s="4" t="str">
        <f>"00037219"</f>
        <v>00037219</v>
      </c>
    </row>
    <row r="98" spans="1:2" x14ac:dyDescent="0.25">
      <c r="A98" s="3">
        <v>93</v>
      </c>
      <c r="B98" s="4" t="str">
        <f>"00038848"</f>
        <v>00038848</v>
      </c>
    </row>
    <row r="99" spans="1:2" x14ac:dyDescent="0.25">
      <c r="A99" s="3">
        <v>94</v>
      </c>
      <c r="B99" s="4" t="str">
        <f>"00046940"</f>
        <v>00046940</v>
      </c>
    </row>
    <row r="100" spans="1:2" x14ac:dyDescent="0.25">
      <c r="A100" s="3">
        <v>95</v>
      </c>
      <c r="B100" s="4" t="str">
        <f>"00048129"</f>
        <v>00048129</v>
      </c>
    </row>
    <row r="101" spans="1:2" x14ac:dyDescent="0.25">
      <c r="A101" s="3">
        <v>96</v>
      </c>
      <c r="B101" s="4" t="str">
        <f>"00069856"</f>
        <v>00069856</v>
      </c>
    </row>
    <row r="102" spans="1:2" x14ac:dyDescent="0.25">
      <c r="A102" s="3">
        <v>97</v>
      </c>
      <c r="B102" s="4" t="str">
        <f>"00069863"</f>
        <v>00069863</v>
      </c>
    </row>
    <row r="103" spans="1:2" x14ac:dyDescent="0.25">
      <c r="A103" s="3">
        <v>98</v>
      </c>
      <c r="B103" s="4" t="str">
        <f>"00072886"</f>
        <v>00072886</v>
      </c>
    </row>
    <row r="104" spans="1:2" x14ac:dyDescent="0.25">
      <c r="A104" s="3">
        <v>99</v>
      </c>
      <c r="B104" s="4" t="str">
        <f>"00074306"</f>
        <v>00074306</v>
      </c>
    </row>
    <row r="105" spans="1:2" x14ac:dyDescent="0.25">
      <c r="A105" s="3">
        <v>100</v>
      </c>
      <c r="B105" s="4" t="str">
        <f>"00075087"</f>
        <v>00075087</v>
      </c>
    </row>
    <row r="106" spans="1:2" x14ac:dyDescent="0.25">
      <c r="A106" s="3">
        <v>101</v>
      </c>
      <c r="B106" s="4" t="str">
        <f>"00077451"</f>
        <v>00077451</v>
      </c>
    </row>
    <row r="107" spans="1:2" x14ac:dyDescent="0.25">
      <c r="A107" s="3">
        <v>102</v>
      </c>
      <c r="B107" s="4" t="str">
        <f>"00083283"</f>
        <v>00083283</v>
      </c>
    </row>
    <row r="108" spans="1:2" x14ac:dyDescent="0.25">
      <c r="A108" s="3">
        <v>103</v>
      </c>
      <c r="B108" s="4" t="str">
        <f>"00085473"</f>
        <v>00085473</v>
      </c>
    </row>
    <row r="109" spans="1:2" x14ac:dyDescent="0.25">
      <c r="A109" s="3">
        <v>104</v>
      </c>
      <c r="B109" s="4" t="str">
        <f>"00088065"</f>
        <v>00088065</v>
      </c>
    </row>
    <row r="110" spans="1:2" x14ac:dyDescent="0.25">
      <c r="A110" s="3">
        <v>105</v>
      </c>
      <c r="B110" s="4" t="str">
        <f>"00089321"</f>
        <v>00089321</v>
      </c>
    </row>
    <row r="111" spans="1:2" x14ac:dyDescent="0.25">
      <c r="A111" s="3">
        <v>106</v>
      </c>
      <c r="B111" s="4" t="str">
        <f>"00090590"</f>
        <v>00090590</v>
      </c>
    </row>
    <row r="112" spans="1:2" x14ac:dyDescent="0.25">
      <c r="A112" s="3">
        <v>107</v>
      </c>
      <c r="B112" s="4" t="str">
        <f>"00090670"</f>
        <v>00090670</v>
      </c>
    </row>
    <row r="113" spans="1:2" x14ac:dyDescent="0.25">
      <c r="A113" s="3">
        <v>108</v>
      </c>
      <c r="B113" s="4" t="str">
        <f>"00096459"</f>
        <v>00096459</v>
      </c>
    </row>
    <row r="114" spans="1:2" x14ac:dyDescent="0.25">
      <c r="A114" s="3">
        <v>109</v>
      </c>
      <c r="B114" s="4" t="str">
        <f>"00101378"</f>
        <v>00101378</v>
      </c>
    </row>
    <row r="115" spans="1:2" x14ac:dyDescent="0.25">
      <c r="A115" s="3">
        <v>110</v>
      </c>
      <c r="B115" s="4" t="str">
        <f>"00107080"</f>
        <v>00107080</v>
      </c>
    </row>
    <row r="116" spans="1:2" x14ac:dyDescent="0.25">
      <c r="A116" s="3">
        <v>111</v>
      </c>
      <c r="B116" s="4" t="str">
        <f>"00107787"</f>
        <v>00107787</v>
      </c>
    </row>
    <row r="117" spans="1:2" x14ac:dyDescent="0.25">
      <c r="A117" s="3">
        <v>112</v>
      </c>
      <c r="B117" s="4" t="str">
        <f>"00110084"</f>
        <v>00110084</v>
      </c>
    </row>
    <row r="118" spans="1:2" x14ac:dyDescent="0.25">
      <c r="A118" s="3">
        <v>113</v>
      </c>
      <c r="B118" s="4" t="str">
        <f>"00110199"</f>
        <v>00110199</v>
      </c>
    </row>
    <row r="119" spans="1:2" x14ac:dyDescent="0.25">
      <c r="A119" s="3">
        <v>114</v>
      </c>
      <c r="B119" s="4" t="str">
        <f>"00110906"</f>
        <v>00110906</v>
      </c>
    </row>
    <row r="120" spans="1:2" x14ac:dyDescent="0.25">
      <c r="A120" s="3">
        <v>115</v>
      </c>
      <c r="B120" s="4" t="str">
        <f>"00111697"</f>
        <v>00111697</v>
      </c>
    </row>
    <row r="121" spans="1:2" x14ac:dyDescent="0.25">
      <c r="A121" s="3">
        <v>116</v>
      </c>
      <c r="B121" s="4" t="str">
        <f>"00112424"</f>
        <v>00112424</v>
      </c>
    </row>
    <row r="122" spans="1:2" x14ac:dyDescent="0.25">
      <c r="A122" s="3">
        <v>117</v>
      </c>
      <c r="B122" s="4" t="str">
        <f>"00114868"</f>
        <v>00114868</v>
      </c>
    </row>
    <row r="123" spans="1:2" x14ac:dyDescent="0.25">
      <c r="A123" s="3">
        <v>118</v>
      </c>
      <c r="B123" s="4" t="str">
        <f>"00117604"</f>
        <v>00117604</v>
      </c>
    </row>
    <row r="124" spans="1:2" x14ac:dyDescent="0.25">
      <c r="A124" s="3">
        <v>119</v>
      </c>
      <c r="B124" s="4" t="str">
        <f>"00120378"</f>
        <v>00120378</v>
      </c>
    </row>
    <row r="125" spans="1:2" x14ac:dyDescent="0.25">
      <c r="A125" s="3">
        <v>120</v>
      </c>
      <c r="B125" s="4" t="str">
        <f>"00122944"</f>
        <v>00122944</v>
      </c>
    </row>
    <row r="126" spans="1:2" x14ac:dyDescent="0.25">
      <c r="A126" s="3">
        <v>121</v>
      </c>
      <c r="B126" s="4" t="str">
        <f>"00123631"</f>
        <v>00123631</v>
      </c>
    </row>
    <row r="127" spans="1:2" x14ac:dyDescent="0.25">
      <c r="A127" s="3">
        <v>122</v>
      </c>
      <c r="B127" s="4" t="str">
        <f>"00127906"</f>
        <v>00127906</v>
      </c>
    </row>
    <row r="128" spans="1:2" x14ac:dyDescent="0.25">
      <c r="A128" s="3">
        <v>123</v>
      </c>
      <c r="B128" s="4" t="str">
        <f>"00128309"</f>
        <v>00128309</v>
      </c>
    </row>
    <row r="129" spans="1:2" x14ac:dyDescent="0.25">
      <c r="A129" s="3">
        <v>124</v>
      </c>
      <c r="B129" s="4" t="str">
        <f>"00138009"</f>
        <v>00138009</v>
      </c>
    </row>
    <row r="130" spans="1:2" x14ac:dyDescent="0.25">
      <c r="A130" s="3">
        <v>125</v>
      </c>
      <c r="B130" s="4" t="str">
        <f>"00138283"</f>
        <v>00138283</v>
      </c>
    </row>
    <row r="131" spans="1:2" x14ac:dyDescent="0.25">
      <c r="A131" s="3">
        <v>126</v>
      </c>
      <c r="B131" s="4" t="str">
        <f>"00138455"</f>
        <v>00138455</v>
      </c>
    </row>
    <row r="132" spans="1:2" x14ac:dyDescent="0.25">
      <c r="A132" s="3">
        <v>127</v>
      </c>
      <c r="B132" s="4" t="str">
        <f>"00139588"</f>
        <v>00139588</v>
      </c>
    </row>
    <row r="133" spans="1:2" x14ac:dyDescent="0.25">
      <c r="A133" s="3">
        <v>128</v>
      </c>
      <c r="B133" s="4" t="str">
        <f>"00139779"</f>
        <v>00139779</v>
      </c>
    </row>
    <row r="134" spans="1:2" x14ac:dyDescent="0.25">
      <c r="A134" s="3">
        <v>129</v>
      </c>
      <c r="B134" s="4" t="str">
        <f>"00139949"</f>
        <v>00139949</v>
      </c>
    </row>
    <row r="135" spans="1:2" x14ac:dyDescent="0.25">
      <c r="A135" s="3">
        <v>130</v>
      </c>
      <c r="B135" s="4" t="str">
        <f>"00140026"</f>
        <v>00140026</v>
      </c>
    </row>
    <row r="136" spans="1:2" x14ac:dyDescent="0.25">
      <c r="A136" s="3">
        <v>131</v>
      </c>
      <c r="B136" s="4" t="str">
        <f>"00140266"</f>
        <v>00140266</v>
      </c>
    </row>
    <row r="137" spans="1:2" x14ac:dyDescent="0.25">
      <c r="A137" s="3">
        <v>132</v>
      </c>
      <c r="B137" s="4" t="str">
        <f>"00140529"</f>
        <v>00140529</v>
      </c>
    </row>
    <row r="138" spans="1:2" x14ac:dyDescent="0.25">
      <c r="A138" s="3">
        <v>133</v>
      </c>
      <c r="B138" s="4" t="str">
        <f>"00140600"</f>
        <v>00140600</v>
      </c>
    </row>
    <row r="139" spans="1:2" x14ac:dyDescent="0.25">
      <c r="A139" s="3">
        <v>134</v>
      </c>
      <c r="B139" s="4" t="str">
        <f>"00140637"</f>
        <v>00140637</v>
      </c>
    </row>
    <row r="140" spans="1:2" x14ac:dyDescent="0.25">
      <c r="A140" s="3">
        <v>135</v>
      </c>
      <c r="B140" s="4" t="str">
        <f>"00141005"</f>
        <v>00141005</v>
      </c>
    </row>
    <row r="141" spans="1:2" x14ac:dyDescent="0.25">
      <c r="A141" s="3">
        <v>136</v>
      </c>
      <c r="B141" s="4" t="str">
        <f>"00141995"</f>
        <v>00141995</v>
      </c>
    </row>
    <row r="142" spans="1:2" x14ac:dyDescent="0.25">
      <c r="A142" s="3">
        <v>137</v>
      </c>
      <c r="B142" s="4" t="str">
        <f>"00142086"</f>
        <v>00142086</v>
      </c>
    </row>
    <row r="143" spans="1:2" x14ac:dyDescent="0.25">
      <c r="A143" s="3">
        <v>138</v>
      </c>
      <c r="B143" s="4" t="str">
        <f>"00142331"</f>
        <v>00142331</v>
      </c>
    </row>
    <row r="144" spans="1:2" x14ac:dyDescent="0.25">
      <c r="A144" s="3">
        <v>139</v>
      </c>
      <c r="B144" s="4" t="str">
        <f>"00142344"</f>
        <v>00142344</v>
      </c>
    </row>
    <row r="145" spans="1:2" x14ac:dyDescent="0.25">
      <c r="A145" s="3">
        <v>140</v>
      </c>
      <c r="B145" s="4" t="str">
        <f>"00142448"</f>
        <v>00142448</v>
      </c>
    </row>
    <row r="146" spans="1:2" x14ac:dyDescent="0.25">
      <c r="A146" s="3">
        <v>141</v>
      </c>
      <c r="B146" s="4" t="str">
        <f>"00142549"</f>
        <v>00142549</v>
      </c>
    </row>
    <row r="147" spans="1:2" x14ac:dyDescent="0.25">
      <c r="A147" s="3">
        <v>142</v>
      </c>
      <c r="B147" s="4" t="str">
        <f>"00143462"</f>
        <v>00143462</v>
      </c>
    </row>
    <row r="148" spans="1:2" x14ac:dyDescent="0.25">
      <c r="A148" s="3">
        <v>143</v>
      </c>
      <c r="B148" s="4" t="str">
        <f>"00143521"</f>
        <v>00143521</v>
      </c>
    </row>
    <row r="149" spans="1:2" x14ac:dyDescent="0.25">
      <c r="A149" s="3">
        <v>144</v>
      </c>
      <c r="B149" s="4" t="str">
        <f>"00143722"</f>
        <v>00143722</v>
      </c>
    </row>
    <row r="150" spans="1:2" x14ac:dyDescent="0.25">
      <c r="A150" s="3">
        <v>145</v>
      </c>
      <c r="B150" s="4" t="str">
        <f>"00143901"</f>
        <v>00143901</v>
      </c>
    </row>
    <row r="151" spans="1:2" x14ac:dyDescent="0.25">
      <c r="A151" s="3">
        <v>146</v>
      </c>
      <c r="B151" s="4" t="str">
        <f>"00144191"</f>
        <v>00144191</v>
      </c>
    </row>
    <row r="152" spans="1:2" x14ac:dyDescent="0.25">
      <c r="A152" s="3">
        <v>147</v>
      </c>
      <c r="B152" s="4" t="str">
        <f>"00144251"</f>
        <v>00144251</v>
      </c>
    </row>
    <row r="153" spans="1:2" x14ac:dyDescent="0.25">
      <c r="A153" s="3">
        <v>148</v>
      </c>
      <c r="B153" s="4" t="str">
        <f>"00144346"</f>
        <v>00144346</v>
      </c>
    </row>
    <row r="154" spans="1:2" x14ac:dyDescent="0.25">
      <c r="A154" s="3">
        <v>149</v>
      </c>
      <c r="B154" s="4" t="str">
        <f>"00144955"</f>
        <v>00144955</v>
      </c>
    </row>
    <row r="155" spans="1:2" x14ac:dyDescent="0.25">
      <c r="A155" s="3">
        <v>150</v>
      </c>
      <c r="B155" s="4" t="str">
        <f>"00145133"</f>
        <v>00145133</v>
      </c>
    </row>
    <row r="156" spans="1:2" x14ac:dyDescent="0.25">
      <c r="A156" s="3">
        <v>151</v>
      </c>
      <c r="B156" s="4" t="str">
        <f>"00145185"</f>
        <v>00145185</v>
      </c>
    </row>
    <row r="157" spans="1:2" x14ac:dyDescent="0.25">
      <c r="A157" s="3">
        <v>152</v>
      </c>
      <c r="B157" s="4" t="str">
        <f>"00145242"</f>
        <v>00145242</v>
      </c>
    </row>
    <row r="158" spans="1:2" x14ac:dyDescent="0.25">
      <c r="A158" s="3">
        <v>153</v>
      </c>
      <c r="B158" s="4" t="str">
        <f>"00145572"</f>
        <v>00145572</v>
      </c>
    </row>
    <row r="159" spans="1:2" x14ac:dyDescent="0.25">
      <c r="A159" s="3">
        <v>154</v>
      </c>
      <c r="B159" s="4" t="str">
        <f>"00145732"</f>
        <v>00145732</v>
      </c>
    </row>
    <row r="160" spans="1:2" x14ac:dyDescent="0.25">
      <c r="A160" s="3">
        <v>155</v>
      </c>
      <c r="B160" s="4" t="str">
        <f>"00146652"</f>
        <v>00146652</v>
      </c>
    </row>
    <row r="161" spans="1:2" x14ac:dyDescent="0.25">
      <c r="A161" s="3">
        <v>156</v>
      </c>
      <c r="B161" s="4" t="str">
        <f>"00146795"</f>
        <v>00146795</v>
      </c>
    </row>
    <row r="162" spans="1:2" x14ac:dyDescent="0.25">
      <c r="A162" s="3">
        <v>157</v>
      </c>
      <c r="B162" s="4" t="str">
        <f>"00147463"</f>
        <v>00147463</v>
      </c>
    </row>
    <row r="163" spans="1:2" x14ac:dyDescent="0.25">
      <c r="A163" s="3">
        <v>158</v>
      </c>
      <c r="B163" s="4" t="str">
        <f>"00147600"</f>
        <v>00147600</v>
      </c>
    </row>
    <row r="164" spans="1:2" x14ac:dyDescent="0.25">
      <c r="A164" s="3">
        <v>159</v>
      </c>
      <c r="B164" s="4" t="str">
        <f>"00147623"</f>
        <v>00147623</v>
      </c>
    </row>
    <row r="165" spans="1:2" x14ac:dyDescent="0.25">
      <c r="A165" s="3">
        <v>160</v>
      </c>
      <c r="B165" s="4" t="str">
        <f>"00147810"</f>
        <v>00147810</v>
      </c>
    </row>
    <row r="166" spans="1:2" x14ac:dyDescent="0.25">
      <c r="A166" s="3">
        <v>161</v>
      </c>
      <c r="B166" s="4" t="str">
        <f>"00148504"</f>
        <v>00148504</v>
      </c>
    </row>
    <row r="167" spans="1:2" x14ac:dyDescent="0.25">
      <c r="A167" s="3">
        <v>162</v>
      </c>
      <c r="B167" s="4" t="str">
        <f>"00148736"</f>
        <v>00148736</v>
      </c>
    </row>
    <row r="168" spans="1:2" x14ac:dyDescent="0.25">
      <c r="A168" s="3">
        <v>163</v>
      </c>
      <c r="B168" s="4" t="str">
        <f>"00148916"</f>
        <v>00148916</v>
      </c>
    </row>
    <row r="169" spans="1:2" x14ac:dyDescent="0.25">
      <c r="A169" s="3">
        <v>164</v>
      </c>
      <c r="B169" s="4" t="str">
        <f>"00149369"</f>
        <v>00149369</v>
      </c>
    </row>
    <row r="170" spans="1:2" x14ac:dyDescent="0.25">
      <c r="A170" s="3">
        <v>165</v>
      </c>
      <c r="B170" s="4" t="str">
        <f>"00150141"</f>
        <v>00150141</v>
      </c>
    </row>
    <row r="171" spans="1:2" x14ac:dyDescent="0.25">
      <c r="A171" s="3">
        <v>166</v>
      </c>
      <c r="B171" s="4" t="str">
        <f>"00150188"</f>
        <v>00150188</v>
      </c>
    </row>
    <row r="172" spans="1:2" x14ac:dyDescent="0.25">
      <c r="A172" s="3">
        <v>167</v>
      </c>
      <c r="B172" s="4" t="str">
        <f>"00150368"</f>
        <v>00150368</v>
      </c>
    </row>
    <row r="173" spans="1:2" x14ac:dyDescent="0.25">
      <c r="A173" s="3">
        <v>168</v>
      </c>
      <c r="B173" s="4" t="str">
        <f>"00150620"</f>
        <v>00150620</v>
      </c>
    </row>
    <row r="174" spans="1:2" x14ac:dyDescent="0.25">
      <c r="A174" s="3">
        <v>169</v>
      </c>
      <c r="B174" s="4" t="str">
        <f>"00151437"</f>
        <v>00151437</v>
      </c>
    </row>
    <row r="175" spans="1:2" x14ac:dyDescent="0.25">
      <c r="A175" s="3">
        <v>170</v>
      </c>
      <c r="B175" s="4" t="str">
        <f>"00152280"</f>
        <v>00152280</v>
      </c>
    </row>
    <row r="176" spans="1:2" x14ac:dyDescent="0.25">
      <c r="A176" s="3">
        <v>171</v>
      </c>
      <c r="B176" s="4" t="str">
        <f>"00153342"</f>
        <v>00153342</v>
      </c>
    </row>
    <row r="177" spans="1:2" x14ac:dyDescent="0.25">
      <c r="A177" s="3">
        <v>172</v>
      </c>
      <c r="B177" s="4" t="str">
        <f>"00155026"</f>
        <v>00155026</v>
      </c>
    </row>
    <row r="178" spans="1:2" x14ac:dyDescent="0.25">
      <c r="A178" s="3">
        <v>173</v>
      </c>
      <c r="B178" s="4" t="str">
        <f>"00155154"</f>
        <v>00155154</v>
      </c>
    </row>
    <row r="179" spans="1:2" x14ac:dyDescent="0.25">
      <c r="A179" s="3">
        <v>174</v>
      </c>
      <c r="B179" s="4" t="str">
        <f>"00155316"</f>
        <v>00155316</v>
      </c>
    </row>
    <row r="180" spans="1:2" x14ac:dyDescent="0.25">
      <c r="A180" s="3">
        <v>175</v>
      </c>
      <c r="B180" s="4" t="str">
        <f>"00155352"</f>
        <v>00155352</v>
      </c>
    </row>
    <row r="181" spans="1:2" x14ac:dyDescent="0.25">
      <c r="A181" s="3">
        <v>176</v>
      </c>
      <c r="B181" s="4" t="str">
        <f>"00156131"</f>
        <v>00156131</v>
      </c>
    </row>
    <row r="182" spans="1:2" x14ac:dyDescent="0.25">
      <c r="A182" s="3">
        <v>177</v>
      </c>
      <c r="B182" s="4" t="str">
        <f>"00156201"</f>
        <v>00156201</v>
      </c>
    </row>
    <row r="183" spans="1:2" x14ac:dyDescent="0.25">
      <c r="A183" s="3">
        <v>178</v>
      </c>
      <c r="B183" s="4" t="str">
        <f>"00157411"</f>
        <v>00157411</v>
      </c>
    </row>
    <row r="184" spans="1:2" x14ac:dyDescent="0.25">
      <c r="A184" s="3">
        <v>179</v>
      </c>
      <c r="B184" s="4" t="str">
        <f>"00157606"</f>
        <v>00157606</v>
      </c>
    </row>
    <row r="185" spans="1:2" x14ac:dyDescent="0.25">
      <c r="A185" s="3">
        <v>180</v>
      </c>
      <c r="B185" s="4" t="str">
        <f>"00157618"</f>
        <v>00157618</v>
      </c>
    </row>
    <row r="186" spans="1:2" x14ac:dyDescent="0.25">
      <c r="A186" s="3">
        <v>181</v>
      </c>
      <c r="B186" s="4" t="str">
        <f>"00158202"</f>
        <v>00158202</v>
      </c>
    </row>
    <row r="187" spans="1:2" x14ac:dyDescent="0.25">
      <c r="A187" s="3">
        <v>182</v>
      </c>
      <c r="B187" s="4" t="str">
        <f>"00158232"</f>
        <v>00158232</v>
      </c>
    </row>
    <row r="188" spans="1:2" x14ac:dyDescent="0.25">
      <c r="A188" s="3">
        <v>183</v>
      </c>
      <c r="B188" s="4" t="str">
        <f>"00158233"</f>
        <v>00158233</v>
      </c>
    </row>
    <row r="189" spans="1:2" x14ac:dyDescent="0.25">
      <c r="A189" s="3">
        <v>184</v>
      </c>
      <c r="B189" s="4" t="str">
        <f>"00158378"</f>
        <v>00158378</v>
      </c>
    </row>
    <row r="190" spans="1:2" x14ac:dyDescent="0.25">
      <c r="A190" s="3">
        <v>185</v>
      </c>
      <c r="B190" s="4" t="str">
        <f>"00158530"</f>
        <v>00158530</v>
      </c>
    </row>
    <row r="191" spans="1:2" x14ac:dyDescent="0.25">
      <c r="A191" s="3">
        <v>186</v>
      </c>
      <c r="B191" s="4" t="str">
        <f>"00158820"</f>
        <v>00158820</v>
      </c>
    </row>
    <row r="192" spans="1:2" x14ac:dyDescent="0.25">
      <c r="A192" s="3">
        <v>187</v>
      </c>
      <c r="B192" s="4" t="str">
        <f>"00158824"</f>
        <v>00158824</v>
      </c>
    </row>
    <row r="193" spans="1:2" x14ac:dyDescent="0.25">
      <c r="A193" s="3">
        <v>188</v>
      </c>
      <c r="B193" s="4" t="str">
        <f>"00159144"</f>
        <v>00159144</v>
      </c>
    </row>
    <row r="194" spans="1:2" x14ac:dyDescent="0.25">
      <c r="A194" s="3">
        <v>189</v>
      </c>
      <c r="B194" s="4" t="str">
        <f>"00160314"</f>
        <v>00160314</v>
      </c>
    </row>
    <row r="195" spans="1:2" x14ac:dyDescent="0.25">
      <c r="A195" s="3">
        <v>190</v>
      </c>
      <c r="B195" s="4" t="str">
        <f>"00160317"</f>
        <v>00160317</v>
      </c>
    </row>
    <row r="196" spans="1:2" x14ac:dyDescent="0.25">
      <c r="A196" s="3">
        <v>191</v>
      </c>
      <c r="B196" s="4" t="str">
        <f>"00160829"</f>
        <v>00160829</v>
      </c>
    </row>
    <row r="197" spans="1:2" x14ac:dyDescent="0.25">
      <c r="A197" s="3">
        <v>192</v>
      </c>
      <c r="B197" s="4" t="str">
        <f>"00161447"</f>
        <v>00161447</v>
      </c>
    </row>
    <row r="198" spans="1:2" x14ac:dyDescent="0.25">
      <c r="A198" s="3">
        <v>193</v>
      </c>
      <c r="B198" s="4" t="str">
        <f>"00161757"</f>
        <v>00161757</v>
      </c>
    </row>
    <row r="199" spans="1:2" x14ac:dyDescent="0.25">
      <c r="A199" s="3">
        <v>194</v>
      </c>
      <c r="B199" s="4" t="str">
        <f>"00161766"</f>
        <v>00161766</v>
      </c>
    </row>
    <row r="200" spans="1:2" x14ac:dyDescent="0.25">
      <c r="A200" s="3">
        <v>195</v>
      </c>
      <c r="B200" s="4" t="str">
        <f>"00161890"</f>
        <v>00161890</v>
      </c>
    </row>
    <row r="201" spans="1:2" x14ac:dyDescent="0.25">
      <c r="A201" s="3">
        <v>196</v>
      </c>
      <c r="B201" s="4" t="str">
        <f>"00162579"</f>
        <v>00162579</v>
      </c>
    </row>
    <row r="202" spans="1:2" x14ac:dyDescent="0.25">
      <c r="A202" s="3">
        <v>197</v>
      </c>
      <c r="B202" s="4" t="str">
        <f>"00163493"</f>
        <v>00163493</v>
      </c>
    </row>
    <row r="203" spans="1:2" x14ac:dyDescent="0.25">
      <c r="A203" s="3">
        <v>198</v>
      </c>
      <c r="B203" s="4" t="str">
        <f>"00163618"</f>
        <v>00163618</v>
      </c>
    </row>
    <row r="204" spans="1:2" x14ac:dyDescent="0.25">
      <c r="A204" s="3">
        <v>199</v>
      </c>
      <c r="B204" s="4" t="str">
        <f>"00164899"</f>
        <v>00164899</v>
      </c>
    </row>
    <row r="205" spans="1:2" x14ac:dyDescent="0.25">
      <c r="A205" s="3">
        <v>200</v>
      </c>
      <c r="B205" s="4" t="str">
        <f>"00165767"</f>
        <v>00165767</v>
      </c>
    </row>
    <row r="206" spans="1:2" x14ac:dyDescent="0.25">
      <c r="A206" s="3">
        <v>201</v>
      </c>
      <c r="B206" s="4" t="str">
        <f>"00165932"</f>
        <v>00165932</v>
      </c>
    </row>
    <row r="207" spans="1:2" x14ac:dyDescent="0.25">
      <c r="A207" s="3">
        <v>202</v>
      </c>
      <c r="B207" s="4" t="str">
        <f>"00172702"</f>
        <v>00172702</v>
      </c>
    </row>
    <row r="208" spans="1:2" x14ac:dyDescent="0.25">
      <c r="A208" s="3">
        <v>203</v>
      </c>
      <c r="B208" s="4" t="str">
        <f>"00172890"</f>
        <v>00172890</v>
      </c>
    </row>
    <row r="209" spans="1:2" x14ac:dyDescent="0.25">
      <c r="A209" s="3">
        <v>204</v>
      </c>
      <c r="B209" s="4" t="str">
        <f>"00182645"</f>
        <v>00182645</v>
      </c>
    </row>
    <row r="210" spans="1:2" x14ac:dyDescent="0.25">
      <c r="A210" s="3">
        <v>205</v>
      </c>
      <c r="B210" s="4" t="str">
        <f>"00186420"</f>
        <v>00186420</v>
      </c>
    </row>
    <row r="211" spans="1:2" x14ac:dyDescent="0.25">
      <c r="A211" s="3">
        <v>206</v>
      </c>
      <c r="B211" s="4" t="str">
        <f>"00187343"</f>
        <v>00187343</v>
      </c>
    </row>
    <row r="212" spans="1:2" x14ac:dyDescent="0.25">
      <c r="A212" s="3">
        <v>207</v>
      </c>
      <c r="B212" s="4" t="str">
        <f>"00189894"</f>
        <v>00189894</v>
      </c>
    </row>
    <row r="213" spans="1:2" x14ac:dyDescent="0.25">
      <c r="A213" s="3">
        <v>208</v>
      </c>
      <c r="B213" s="4" t="str">
        <f>"00190932"</f>
        <v>00190932</v>
      </c>
    </row>
    <row r="214" spans="1:2" x14ac:dyDescent="0.25">
      <c r="A214" s="3">
        <v>209</v>
      </c>
      <c r="B214" s="4" t="str">
        <f>"00191409"</f>
        <v>00191409</v>
      </c>
    </row>
    <row r="215" spans="1:2" x14ac:dyDescent="0.25">
      <c r="A215" s="3">
        <v>210</v>
      </c>
      <c r="B215" s="4" t="str">
        <f>"00191648"</f>
        <v>00191648</v>
      </c>
    </row>
    <row r="216" spans="1:2" x14ac:dyDescent="0.25">
      <c r="A216" s="3">
        <v>211</v>
      </c>
      <c r="B216" s="4" t="str">
        <f>"00192154"</f>
        <v>00192154</v>
      </c>
    </row>
    <row r="217" spans="1:2" x14ac:dyDescent="0.25">
      <c r="A217" s="3">
        <v>212</v>
      </c>
      <c r="B217" s="4" t="str">
        <f>"00193713"</f>
        <v>00193713</v>
      </c>
    </row>
    <row r="218" spans="1:2" x14ac:dyDescent="0.25">
      <c r="A218" s="3">
        <v>213</v>
      </c>
      <c r="B218" s="4" t="str">
        <f>"00193848"</f>
        <v>00193848</v>
      </c>
    </row>
    <row r="219" spans="1:2" x14ac:dyDescent="0.25">
      <c r="A219" s="3">
        <v>214</v>
      </c>
      <c r="B219" s="4" t="str">
        <f>"00193878"</f>
        <v>00193878</v>
      </c>
    </row>
    <row r="220" spans="1:2" x14ac:dyDescent="0.25">
      <c r="A220" s="3">
        <v>215</v>
      </c>
      <c r="B220" s="4" t="str">
        <f>"00194189"</f>
        <v>00194189</v>
      </c>
    </row>
    <row r="221" spans="1:2" x14ac:dyDescent="0.25">
      <c r="A221" s="3">
        <v>216</v>
      </c>
      <c r="B221" s="4" t="str">
        <f>"00195652"</f>
        <v>00195652</v>
      </c>
    </row>
    <row r="222" spans="1:2" x14ac:dyDescent="0.25">
      <c r="A222" s="3">
        <v>217</v>
      </c>
      <c r="B222" s="4" t="str">
        <f>"00195712"</f>
        <v>00195712</v>
      </c>
    </row>
    <row r="223" spans="1:2" x14ac:dyDescent="0.25">
      <c r="A223" s="3">
        <v>218</v>
      </c>
      <c r="B223" s="4" t="str">
        <f>"00196063"</f>
        <v>00196063</v>
      </c>
    </row>
    <row r="224" spans="1:2" x14ac:dyDescent="0.25">
      <c r="A224" s="3">
        <v>219</v>
      </c>
      <c r="B224" s="4" t="str">
        <f>"00197848"</f>
        <v>00197848</v>
      </c>
    </row>
    <row r="225" spans="1:2" x14ac:dyDescent="0.25">
      <c r="A225" s="3">
        <v>220</v>
      </c>
      <c r="B225" s="4" t="str">
        <f>"00197981"</f>
        <v>00197981</v>
      </c>
    </row>
    <row r="226" spans="1:2" x14ac:dyDescent="0.25">
      <c r="A226" s="3">
        <v>221</v>
      </c>
      <c r="B226" s="4" t="str">
        <f>"00198497"</f>
        <v>00198497</v>
      </c>
    </row>
    <row r="227" spans="1:2" x14ac:dyDescent="0.25">
      <c r="A227" s="3">
        <v>222</v>
      </c>
      <c r="B227" s="4" t="str">
        <f>"00198912"</f>
        <v>00198912</v>
      </c>
    </row>
    <row r="228" spans="1:2" x14ac:dyDescent="0.25">
      <c r="A228" s="3">
        <v>223</v>
      </c>
      <c r="B228" s="4" t="str">
        <f>"00199085"</f>
        <v>00199085</v>
      </c>
    </row>
    <row r="229" spans="1:2" x14ac:dyDescent="0.25">
      <c r="A229" s="3">
        <v>224</v>
      </c>
      <c r="B229" s="4" t="str">
        <f>"00199105"</f>
        <v>00199105</v>
      </c>
    </row>
    <row r="230" spans="1:2" x14ac:dyDescent="0.25">
      <c r="A230" s="3">
        <v>225</v>
      </c>
      <c r="B230" s="4" t="str">
        <f>"00199828"</f>
        <v>00199828</v>
      </c>
    </row>
    <row r="231" spans="1:2" x14ac:dyDescent="0.25">
      <c r="A231" s="3">
        <v>226</v>
      </c>
      <c r="B231" s="4" t="str">
        <f>"00200297"</f>
        <v>00200297</v>
      </c>
    </row>
    <row r="232" spans="1:2" x14ac:dyDescent="0.25">
      <c r="A232" s="3">
        <v>227</v>
      </c>
      <c r="B232" s="4" t="str">
        <f>"00202731"</f>
        <v>00202731</v>
      </c>
    </row>
    <row r="233" spans="1:2" x14ac:dyDescent="0.25">
      <c r="A233" s="3">
        <v>228</v>
      </c>
      <c r="B233" s="4" t="str">
        <f>"00202963"</f>
        <v>00202963</v>
      </c>
    </row>
    <row r="234" spans="1:2" x14ac:dyDescent="0.25">
      <c r="A234" s="3">
        <v>229</v>
      </c>
      <c r="B234" s="4" t="str">
        <f>"00203405"</f>
        <v>00203405</v>
      </c>
    </row>
    <row r="235" spans="1:2" x14ac:dyDescent="0.25">
      <c r="A235" s="3">
        <v>230</v>
      </c>
      <c r="B235" s="4" t="str">
        <f>"00203497"</f>
        <v>00203497</v>
      </c>
    </row>
    <row r="236" spans="1:2" x14ac:dyDescent="0.25">
      <c r="A236" s="3">
        <v>231</v>
      </c>
      <c r="B236" s="4" t="str">
        <f>"00207097"</f>
        <v>00207097</v>
      </c>
    </row>
    <row r="237" spans="1:2" x14ac:dyDescent="0.25">
      <c r="A237" s="3">
        <v>232</v>
      </c>
      <c r="B237" s="4" t="str">
        <f>"00207644"</f>
        <v>00207644</v>
      </c>
    </row>
    <row r="238" spans="1:2" x14ac:dyDescent="0.25">
      <c r="A238" s="3">
        <v>233</v>
      </c>
      <c r="B238" s="4" t="str">
        <f>"00208605"</f>
        <v>00208605</v>
      </c>
    </row>
    <row r="239" spans="1:2" x14ac:dyDescent="0.25">
      <c r="A239" s="3">
        <v>234</v>
      </c>
      <c r="B239" s="4" t="str">
        <f>"00208928"</f>
        <v>00208928</v>
      </c>
    </row>
    <row r="240" spans="1:2" x14ac:dyDescent="0.25">
      <c r="A240" s="3">
        <v>235</v>
      </c>
      <c r="B240" s="4" t="str">
        <f>"00211996"</f>
        <v>00211996</v>
      </c>
    </row>
    <row r="241" spans="1:2" x14ac:dyDescent="0.25">
      <c r="A241" s="3">
        <v>236</v>
      </c>
      <c r="B241" s="4" t="str">
        <f>"00212042"</f>
        <v>00212042</v>
      </c>
    </row>
    <row r="242" spans="1:2" x14ac:dyDescent="0.25">
      <c r="A242" s="3">
        <v>237</v>
      </c>
      <c r="B242" s="4" t="str">
        <f>"00212995"</f>
        <v>00212995</v>
      </c>
    </row>
    <row r="243" spans="1:2" x14ac:dyDescent="0.25">
      <c r="A243" s="3">
        <v>238</v>
      </c>
      <c r="B243" s="4" t="str">
        <f>"00213432"</f>
        <v>00213432</v>
      </c>
    </row>
    <row r="244" spans="1:2" x14ac:dyDescent="0.25">
      <c r="A244" s="3">
        <v>239</v>
      </c>
      <c r="B244" s="4" t="str">
        <f>"00214188"</f>
        <v>00214188</v>
      </c>
    </row>
    <row r="245" spans="1:2" x14ac:dyDescent="0.25">
      <c r="A245" s="3">
        <v>240</v>
      </c>
      <c r="B245" s="4" t="str">
        <f>"00219409"</f>
        <v>00219409</v>
      </c>
    </row>
    <row r="246" spans="1:2" x14ac:dyDescent="0.25">
      <c r="A246" s="3">
        <v>241</v>
      </c>
      <c r="B246" s="4" t="str">
        <f>"00220508"</f>
        <v>00220508</v>
      </c>
    </row>
    <row r="247" spans="1:2" x14ac:dyDescent="0.25">
      <c r="A247" s="3">
        <v>242</v>
      </c>
      <c r="B247" s="4" t="str">
        <f>"00221567"</f>
        <v>00221567</v>
      </c>
    </row>
    <row r="248" spans="1:2" x14ac:dyDescent="0.25">
      <c r="A248" s="3">
        <v>243</v>
      </c>
      <c r="B248" s="4" t="str">
        <f>"00221586"</f>
        <v>00221586</v>
      </c>
    </row>
    <row r="249" spans="1:2" x14ac:dyDescent="0.25">
      <c r="A249" s="3">
        <v>244</v>
      </c>
      <c r="B249" s="4" t="str">
        <f>"00222588"</f>
        <v>00222588</v>
      </c>
    </row>
    <row r="250" spans="1:2" x14ac:dyDescent="0.25">
      <c r="A250" s="3">
        <v>245</v>
      </c>
      <c r="B250" s="4" t="str">
        <f>"00222622"</f>
        <v>00222622</v>
      </c>
    </row>
    <row r="251" spans="1:2" x14ac:dyDescent="0.25">
      <c r="A251" s="3">
        <v>246</v>
      </c>
      <c r="B251" s="4" t="str">
        <f>"00222791"</f>
        <v>00222791</v>
      </c>
    </row>
    <row r="252" spans="1:2" x14ac:dyDescent="0.25">
      <c r="A252" s="3">
        <v>247</v>
      </c>
      <c r="B252" s="4" t="str">
        <f>"00223946"</f>
        <v>00223946</v>
      </c>
    </row>
    <row r="253" spans="1:2" x14ac:dyDescent="0.25">
      <c r="A253" s="3">
        <v>248</v>
      </c>
      <c r="B253" s="4" t="str">
        <f>"00224126"</f>
        <v>00224126</v>
      </c>
    </row>
    <row r="254" spans="1:2" x14ac:dyDescent="0.25">
      <c r="A254" s="3">
        <v>249</v>
      </c>
      <c r="B254" s="4" t="str">
        <f>"00225711"</f>
        <v>00225711</v>
      </c>
    </row>
    <row r="255" spans="1:2" x14ac:dyDescent="0.25">
      <c r="A255" s="3">
        <v>250</v>
      </c>
      <c r="B255" s="4" t="str">
        <f>"00225753"</f>
        <v>00225753</v>
      </c>
    </row>
    <row r="256" spans="1:2" x14ac:dyDescent="0.25">
      <c r="A256" s="3">
        <v>251</v>
      </c>
      <c r="B256" s="4" t="str">
        <f>"00226068"</f>
        <v>00226068</v>
      </c>
    </row>
    <row r="257" spans="1:2" x14ac:dyDescent="0.25">
      <c r="A257" s="3">
        <v>252</v>
      </c>
      <c r="B257" s="4" t="str">
        <f>"00227634"</f>
        <v>00227634</v>
      </c>
    </row>
    <row r="258" spans="1:2" x14ac:dyDescent="0.25">
      <c r="A258" s="3">
        <v>253</v>
      </c>
      <c r="B258" s="4" t="str">
        <f>"00228454"</f>
        <v>00228454</v>
      </c>
    </row>
    <row r="259" spans="1:2" x14ac:dyDescent="0.25">
      <c r="A259" s="3">
        <v>254</v>
      </c>
      <c r="B259" s="4" t="str">
        <f>"00228607"</f>
        <v>00228607</v>
      </c>
    </row>
    <row r="260" spans="1:2" x14ac:dyDescent="0.25">
      <c r="A260" s="3">
        <v>255</v>
      </c>
      <c r="B260" s="4" t="str">
        <f>"00229158"</f>
        <v>00229158</v>
      </c>
    </row>
    <row r="261" spans="1:2" x14ac:dyDescent="0.25">
      <c r="A261" s="3">
        <v>256</v>
      </c>
      <c r="B261" s="4" t="str">
        <f>"00229268"</f>
        <v>00229268</v>
      </c>
    </row>
    <row r="262" spans="1:2" x14ac:dyDescent="0.25">
      <c r="A262" s="3">
        <v>257</v>
      </c>
      <c r="B262" s="4" t="str">
        <f>"00229708"</f>
        <v>00229708</v>
      </c>
    </row>
    <row r="263" spans="1:2" x14ac:dyDescent="0.25">
      <c r="A263" s="3">
        <v>258</v>
      </c>
      <c r="B263" s="4" t="str">
        <f>"00229993"</f>
        <v>00229993</v>
      </c>
    </row>
    <row r="264" spans="1:2" x14ac:dyDescent="0.25">
      <c r="A264" s="3">
        <v>259</v>
      </c>
      <c r="B264" s="4" t="str">
        <f>"00229997"</f>
        <v>00229997</v>
      </c>
    </row>
    <row r="265" spans="1:2" x14ac:dyDescent="0.25">
      <c r="A265" s="3">
        <v>260</v>
      </c>
      <c r="B265" s="4" t="str">
        <f>"00230047"</f>
        <v>00230047</v>
      </c>
    </row>
    <row r="266" spans="1:2" x14ac:dyDescent="0.25">
      <c r="A266" s="3">
        <v>261</v>
      </c>
      <c r="B266" s="4" t="str">
        <f>"00230181"</f>
        <v>00230181</v>
      </c>
    </row>
    <row r="267" spans="1:2" x14ac:dyDescent="0.25">
      <c r="A267" s="3">
        <v>262</v>
      </c>
      <c r="B267" s="4" t="str">
        <f>"00230308"</f>
        <v>00230308</v>
      </c>
    </row>
    <row r="268" spans="1:2" x14ac:dyDescent="0.25">
      <c r="A268" s="3">
        <v>263</v>
      </c>
      <c r="B268" s="4" t="str">
        <f>"00230680"</f>
        <v>00230680</v>
      </c>
    </row>
    <row r="269" spans="1:2" x14ac:dyDescent="0.25">
      <c r="A269" s="3">
        <v>264</v>
      </c>
      <c r="B269" s="4" t="str">
        <f>"00231092"</f>
        <v>00231092</v>
      </c>
    </row>
    <row r="270" spans="1:2" x14ac:dyDescent="0.25">
      <c r="A270" s="3">
        <v>265</v>
      </c>
      <c r="B270" s="4" t="str">
        <f>"00231606"</f>
        <v>00231606</v>
      </c>
    </row>
    <row r="271" spans="1:2" x14ac:dyDescent="0.25">
      <c r="A271" s="3">
        <v>266</v>
      </c>
      <c r="B271" s="4" t="str">
        <f>"00232025"</f>
        <v>00232025</v>
      </c>
    </row>
    <row r="272" spans="1:2" x14ac:dyDescent="0.25">
      <c r="A272" s="3">
        <v>267</v>
      </c>
      <c r="B272" s="4" t="str">
        <f>"00237093"</f>
        <v>00237093</v>
      </c>
    </row>
    <row r="273" spans="1:2" x14ac:dyDescent="0.25">
      <c r="A273" s="3">
        <v>268</v>
      </c>
      <c r="B273" s="4" t="str">
        <f>"00243456"</f>
        <v>00243456</v>
      </c>
    </row>
    <row r="274" spans="1:2" x14ac:dyDescent="0.25">
      <c r="A274" s="3">
        <v>269</v>
      </c>
      <c r="B274" s="4" t="str">
        <f>"00247511"</f>
        <v>00247511</v>
      </c>
    </row>
    <row r="275" spans="1:2" x14ac:dyDescent="0.25">
      <c r="A275" s="3">
        <v>270</v>
      </c>
      <c r="B275" s="4" t="str">
        <f>"00251730"</f>
        <v>00251730</v>
      </c>
    </row>
    <row r="276" spans="1:2" x14ac:dyDescent="0.25">
      <c r="A276" s="3">
        <v>271</v>
      </c>
      <c r="B276" s="4" t="str">
        <f>"00253104"</f>
        <v>00253104</v>
      </c>
    </row>
    <row r="277" spans="1:2" x14ac:dyDescent="0.25">
      <c r="A277" s="3">
        <v>272</v>
      </c>
      <c r="B277" s="4" t="str">
        <f>"00253215"</f>
        <v>00253215</v>
      </c>
    </row>
    <row r="278" spans="1:2" x14ac:dyDescent="0.25">
      <c r="A278" s="3">
        <v>273</v>
      </c>
      <c r="B278" s="4" t="str">
        <f>"00253781"</f>
        <v>00253781</v>
      </c>
    </row>
    <row r="279" spans="1:2" x14ac:dyDescent="0.25">
      <c r="A279" s="3">
        <v>274</v>
      </c>
      <c r="B279" s="4" t="str">
        <f>"00259709"</f>
        <v>00259709</v>
      </c>
    </row>
    <row r="280" spans="1:2" x14ac:dyDescent="0.25">
      <c r="A280" s="3">
        <v>275</v>
      </c>
      <c r="B280" s="4" t="str">
        <f>"00261693"</f>
        <v>00261693</v>
      </c>
    </row>
    <row r="281" spans="1:2" x14ac:dyDescent="0.25">
      <c r="A281" s="3">
        <v>276</v>
      </c>
      <c r="B281" s="4" t="str">
        <f>"00262723"</f>
        <v>00262723</v>
      </c>
    </row>
    <row r="282" spans="1:2" x14ac:dyDescent="0.25">
      <c r="A282" s="3">
        <v>277</v>
      </c>
      <c r="B282" s="4" t="str">
        <f>"00264292"</f>
        <v>00264292</v>
      </c>
    </row>
    <row r="283" spans="1:2" x14ac:dyDescent="0.25">
      <c r="A283" s="3">
        <v>278</v>
      </c>
      <c r="B283" s="4" t="str">
        <f>"00264714"</f>
        <v>00264714</v>
      </c>
    </row>
    <row r="284" spans="1:2" x14ac:dyDescent="0.25">
      <c r="A284" s="3">
        <v>279</v>
      </c>
      <c r="B284" s="4" t="str">
        <f>"00264771"</f>
        <v>00264771</v>
      </c>
    </row>
    <row r="285" spans="1:2" x14ac:dyDescent="0.25">
      <c r="A285" s="3">
        <v>280</v>
      </c>
      <c r="B285" s="4" t="str">
        <f>"00270008"</f>
        <v>00270008</v>
      </c>
    </row>
    <row r="286" spans="1:2" x14ac:dyDescent="0.25">
      <c r="A286" s="3">
        <v>281</v>
      </c>
      <c r="B286" s="4" t="str">
        <f>"00272431"</f>
        <v>00272431</v>
      </c>
    </row>
    <row r="287" spans="1:2" x14ac:dyDescent="0.25">
      <c r="A287" s="3">
        <v>282</v>
      </c>
      <c r="B287" s="4" t="str">
        <f>"00274075"</f>
        <v>00274075</v>
      </c>
    </row>
    <row r="288" spans="1:2" x14ac:dyDescent="0.25">
      <c r="A288" s="3">
        <v>283</v>
      </c>
      <c r="B288" s="4" t="str">
        <f>"00275239"</f>
        <v>00275239</v>
      </c>
    </row>
    <row r="289" spans="1:2" x14ac:dyDescent="0.25">
      <c r="A289" s="3">
        <v>284</v>
      </c>
      <c r="B289" s="4" t="str">
        <f>"00278021"</f>
        <v>00278021</v>
      </c>
    </row>
    <row r="290" spans="1:2" x14ac:dyDescent="0.25">
      <c r="A290" s="3">
        <v>285</v>
      </c>
      <c r="B290" s="4" t="str">
        <f>"00281434"</f>
        <v>00281434</v>
      </c>
    </row>
    <row r="291" spans="1:2" x14ac:dyDescent="0.25">
      <c r="A291" s="3">
        <v>286</v>
      </c>
      <c r="B291" s="4" t="str">
        <f>"00283380"</f>
        <v>00283380</v>
      </c>
    </row>
    <row r="292" spans="1:2" x14ac:dyDescent="0.25">
      <c r="A292" s="3">
        <v>287</v>
      </c>
      <c r="B292" s="4" t="str">
        <f>"00284637"</f>
        <v>00284637</v>
      </c>
    </row>
    <row r="293" spans="1:2" x14ac:dyDescent="0.25">
      <c r="A293" s="3">
        <v>288</v>
      </c>
      <c r="B293" s="4" t="str">
        <f>"00285908"</f>
        <v>00285908</v>
      </c>
    </row>
    <row r="294" spans="1:2" x14ac:dyDescent="0.25">
      <c r="A294" s="3">
        <v>289</v>
      </c>
      <c r="B294" s="4" t="str">
        <f>"00290484"</f>
        <v>00290484</v>
      </c>
    </row>
    <row r="295" spans="1:2" x14ac:dyDescent="0.25">
      <c r="A295" s="3">
        <v>290</v>
      </c>
      <c r="B295" s="4" t="str">
        <f>"00292772"</f>
        <v>00292772</v>
      </c>
    </row>
    <row r="296" spans="1:2" x14ac:dyDescent="0.25">
      <c r="A296" s="3">
        <v>291</v>
      </c>
      <c r="B296" s="4" t="str">
        <f>"00295971"</f>
        <v>00295971</v>
      </c>
    </row>
    <row r="297" spans="1:2" x14ac:dyDescent="0.25">
      <c r="A297" s="3">
        <v>292</v>
      </c>
      <c r="B297" s="4" t="str">
        <f>"00298009"</f>
        <v>00298009</v>
      </c>
    </row>
    <row r="298" spans="1:2" x14ac:dyDescent="0.25">
      <c r="A298" s="3">
        <v>293</v>
      </c>
      <c r="B298" s="4" t="str">
        <f>"00298055"</f>
        <v>00298055</v>
      </c>
    </row>
    <row r="299" spans="1:2" x14ac:dyDescent="0.25">
      <c r="A299" s="3">
        <v>294</v>
      </c>
      <c r="B299" s="4" t="str">
        <f>"00299610"</f>
        <v>00299610</v>
      </c>
    </row>
    <row r="300" spans="1:2" x14ac:dyDescent="0.25">
      <c r="A300" s="3">
        <v>295</v>
      </c>
      <c r="B300" s="4" t="str">
        <f>"00300383"</f>
        <v>00300383</v>
      </c>
    </row>
    <row r="301" spans="1:2" x14ac:dyDescent="0.25">
      <c r="A301" s="3">
        <v>296</v>
      </c>
      <c r="B301" s="4" t="str">
        <f>"00300637"</f>
        <v>00300637</v>
      </c>
    </row>
    <row r="302" spans="1:2" x14ac:dyDescent="0.25">
      <c r="A302" s="3">
        <v>297</v>
      </c>
      <c r="B302" s="4" t="str">
        <f>"00302116"</f>
        <v>00302116</v>
      </c>
    </row>
    <row r="303" spans="1:2" x14ac:dyDescent="0.25">
      <c r="A303" s="3">
        <v>298</v>
      </c>
      <c r="B303" s="4" t="str">
        <f>"00306596"</f>
        <v>00306596</v>
      </c>
    </row>
    <row r="304" spans="1:2" x14ac:dyDescent="0.25">
      <c r="A304" s="3">
        <v>299</v>
      </c>
      <c r="B304" s="4" t="str">
        <f>"00308331"</f>
        <v>00308331</v>
      </c>
    </row>
    <row r="305" spans="1:2" x14ac:dyDescent="0.25">
      <c r="A305" s="3">
        <v>300</v>
      </c>
      <c r="B305" s="4" t="str">
        <f>"00308359"</f>
        <v>00308359</v>
      </c>
    </row>
    <row r="306" spans="1:2" x14ac:dyDescent="0.25">
      <c r="A306" s="3">
        <v>301</v>
      </c>
      <c r="B306" s="4" t="str">
        <f>"00310674"</f>
        <v>00310674</v>
      </c>
    </row>
    <row r="307" spans="1:2" x14ac:dyDescent="0.25">
      <c r="A307" s="3">
        <v>302</v>
      </c>
      <c r="B307" s="4" t="str">
        <f>"00311817"</f>
        <v>00311817</v>
      </c>
    </row>
    <row r="308" spans="1:2" x14ac:dyDescent="0.25">
      <c r="A308" s="3">
        <v>303</v>
      </c>
      <c r="B308" s="4" t="str">
        <f>"00312523"</f>
        <v>00312523</v>
      </c>
    </row>
    <row r="309" spans="1:2" x14ac:dyDescent="0.25">
      <c r="A309" s="3">
        <v>304</v>
      </c>
      <c r="B309" s="4" t="str">
        <f>"00315650"</f>
        <v>00315650</v>
      </c>
    </row>
    <row r="310" spans="1:2" x14ac:dyDescent="0.25">
      <c r="A310" s="3">
        <v>305</v>
      </c>
      <c r="B310" s="4" t="str">
        <f>"00316700"</f>
        <v>00316700</v>
      </c>
    </row>
    <row r="311" spans="1:2" x14ac:dyDescent="0.25">
      <c r="A311" s="3">
        <v>306</v>
      </c>
      <c r="B311" s="4" t="str">
        <f>"00317537"</f>
        <v>00317537</v>
      </c>
    </row>
    <row r="312" spans="1:2" x14ac:dyDescent="0.25">
      <c r="A312" s="3">
        <v>307</v>
      </c>
      <c r="B312" s="4" t="str">
        <f>"00317679"</f>
        <v>00317679</v>
      </c>
    </row>
    <row r="313" spans="1:2" x14ac:dyDescent="0.25">
      <c r="A313" s="3">
        <v>308</v>
      </c>
      <c r="B313" s="4" t="str">
        <f>"00318141"</f>
        <v>00318141</v>
      </c>
    </row>
    <row r="314" spans="1:2" x14ac:dyDescent="0.25">
      <c r="A314" s="3">
        <v>309</v>
      </c>
      <c r="B314" s="4" t="str">
        <f>"00322368"</f>
        <v>00322368</v>
      </c>
    </row>
    <row r="315" spans="1:2" x14ac:dyDescent="0.25">
      <c r="A315" s="3">
        <v>310</v>
      </c>
      <c r="B315" s="4" t="str">
        <f>"00322587"</f>
        <v>00322587</v>
      </c>
    </row>
    <row r="316" spans="1:2" x14ac:dyDescent="0.25">
      <c r="A316" s="3">
        <v>311</v>
      </c>
      <c r="B316" s="4" t="str">
        <f>"00322743"</f>
        <v>00322743</v>
      </c>
    </row>
    <row r="317" spans="1:2" x14ac:dyDescent="0.25">
      <c r="A317" s="3">
        <v>312</v>
      </c>
      <c r="B317" s="4" t="str">
        <f>"00322816"</f>
        <v>00322816</v>
      </c>
    </row>
    <row r="318" spans="1:2" x14ac:dyDescent="0.25">
      <c r="A318" s="3">
        <v>313</v>
      </c>
      <c r="B318" s="4" t="str">
        <f>"00324181"</f>
        <v>00324181</v>
      </c>
    </row>
    <row r="319" spans="1:2" x14ac:dyDescent="0.25">
      <c r="A319" s="3">
        <v>314</v>
      </c>
      <c r="B319" s="4" t="str">
        <f>"00326993"</f>
        <v>00326993</v>
      </c>
    </row>
    <row r="320" spans="1:2" x14ac:dyDescent="0.25">
      <c r="A320" s="3">
        <v>315</v>
      </c>
      <c r="B320" s="4" t="str">
        <f>"00327761"</f>
        <v>00327761</v>
      </c>
    </row>
    <row r="321" spans="1:2" x14ac:dyDescent="0.25">
      <c r="A321" s="3">
        <v>316</v>
      </c>
      <c r="B321" s="4" t="str">
        <f>"00330447"</f>
        <v>00330447</v>
      </c>
    </row>
    <row r="322" spans="1:2" x14ac:dyDescent="0.25">
      <c r="A322" s="3">
        <v>317</v>
      </c>
      <c r="B322" s="4" t="str">
        <f>"00332178"</f>
        <v>00332178</v>
      </c>
    </row>
    <row r="323" spans="1:2" x14ac:dyDescent="0.25">
      <c r="A323" s="3">
        <v>318</v>
      </c>
      <c r="B323" s="4" t="str">
        <f>"00332897"</f>
        <v>00332897</v>
      </c>
    </row>
    <row r="324" spans="1:2" x14ac:dyDescent="0.25">
      <c r="A324" s="3">
        <v>319</v>
      </c>
      <c r="B324" s="4" t="str">
        <f>"00334034"</f>
        <v>00334034</v>
      </c>
    </row>
    <row r="325" spans="1:2" x14ac:dyDescent="0.25">
      <c r="A325" s="3">
        <v>320</v>
      </c>
      <c r="B325" s="4" t="str">
        <f>"00335517"</f>
        <v>00335517</v>
      </c>
    </row>
    <row r="326" spans="1:2" x14ac:dyDescent="0.25">
      <c r="A326" s="3">
        <v>321</v>
      </c>
      <c r="B326" s="4" t="str">
        <f>"00338269"</f>
        <v>00338269</v>
      </c>
    </row>
    <row r="327" spans="1:2" x14ac:dyDescent="0.25">
      <c r="A327" s="3">
        <v>322</v>
      </c>
      <c r="B327" s="4" t="str">
        <f>"00341970"</f>
        <v>00341970</v>
      </c>
    </row>
    <row r="328" spans="1:2" x14ac:dyDescent="0.25">
      <c r="A328" s="3">
        <v>323</v>
      </c>
      <c r="B328" s="4" t="str">
        <f>"00342552"</f>
        <v>00342552</v>
      </c>
    </row>
    <row r="329" spans="1:2" x14ac:dyDescent="0.25">
      <c r="A329" s="3">
        <v>324</v>
      </c>
      <c r="B329" s="4" t="str">
        <f>"00344072"</f>
        <v>00344072</v>
      </c>
    </row>
    <row r="330" spans="1:2" x14ac:dyDescent="0.25">
      <c r="A330" s="3">
        <v>325</v>
      </c>
      <c r="B330" s="4" t="str">
        <f>"00344931"</f>
        <v>00344931</v>
      </c>
    </row>
    <row r="331" spans="1:2" x14ac:dyDescent="0.25">
      <c r="A331" s="3">
        <v>326</v>
      </c>
      <c r="B331" s="4" t="str">
        <f>"00349922"</f>
        <v>00349922</v>
      </c>
    </row>
    <row r="332" spans="1:2" x14ac:dyDescent="0.25">
      <c r="A332" s="3">
        <v>327</v>
      </c>
      <c r="B332" s="4" t="str">
        <f>"00349994"</f>
        <v>00349994</v>
      </c>
    </row>
    <row r="333" spans="1:2" x14ac:dyDescent="0.25">
      <c r="A333" s="3">
        <v>328</v>
      </c>
      <c r="B333" s="4" t="str">
        <f>"00350444"</f>
        <v>00350444</v>
      </c>
    </row>
    <row r="334" spans="1:2" x14ac:dyDescent="0.25">
      <c r="A334" s="3">
        <v>329</v>
      </c>
      <c r="B334" s="4" t="str">
        <f>"00351434"</f>
        <v>00351434</v>
      </c>
    </row>
    <row r="335" spans="1:2" x14ac:dyDescent="0.25">
      <c r="A335" s="3">
        <v>330</v>
      </c>
      <c r="B335" s="4" t="str">
        <f>"00352246"</f>
        <v>00352246</v>
      </c>
    </row>
    <row r="336" spans="1:2" x14ac:dyDescent="0.25">
      <c r="A336" s="3">
        <v>331</v>
      </c>
      <c r="B336" s="4" t="str">
        <f>"00354024"</f>
        <v>00354024</v>
      </c>
    </row>
    <row r="337" spans="1:2" x14ac:dyDescent="0.25">
      <c r="A337" s="3">
        <v>332</v>
      </c>
      <c r="B337" s="4" t="str">
        <f>"00355139"</f>
        <v>00355139</v>
      </c>
    </row>
    <row r="338" spans="1:2" x14ac:dyDescent="0.25">
      <c r="A338" s="3">
        <v>333</v>
      </c>
      <c r="B338" s="4" t="str">
        <f>"00360833"</f>
        <v>00360833</v>
      </c>
    </row>
    <row r="339" spans="1:2" x14ac:dyDescent="0.25">
      <c r="A339" s="3">
        <v>334</v>
      </c>
      <c r="B339" s="4" t="str">
        <f>"00361229"</f>
        <v>00361229</v>
      </c>
    </row>
    <row r="340" spans="1:2" x14ac:dyDescent="0.25">
      <c r="A340" s="3">
        <v>335</v>
      </c>
      <c r="B340" s="4" t="str">
        <f>"00361247"</f>
        <v>00361247</v>
      </c>
    </row>
    <row r="341" spans="1:2" x14ac:dyDescent="0.25">
      <c r="A341" s="3">
        <v>336</v>
      </c>
      <c r="B341" s="4" t="str">
        <f>"00365380"</f>
        <v>00365380</v>
      </c>
    </row>
    <row r="342" spans="1:2" x14ac:dyDescent="0.25">
      <c r="A342" s="3">
        <v>337</v>
      </c>
      <c r="B342" s="4" t="str">
        <f>"00366194"</f>
        <v>00366194</v>
      </c>
    </row>
    <row r="343" spans="1:2" x14ac:dyDescent="0.25">
      <c r="A343" s="3">
        <v>338</v>
      </c>
      <c r="B343" s="4" t="str">
        <f>"00368918"</f>
        <v>00368918</v>
      </c>
    </row>
    <row r="344" spans="1:2" x14ac:dyDescent="0.25">
      <c r="A344" s="3">
        <v>339</v>
      </c>
      <c r="B344" s="4" t="str">
        <f>"00369585"</f>
        <v>00369585</v>
      </c>
    </row>
    <row r="345" spans="1:2" x14ac:dyDescent="0.25">
      <c r="A345" s="3">
        <v>340</v>
      </c>
      <c r="B345" s="4" t="str">
        <f>"00369841"</f>
        <v>00369841</v>
      </c>
    </row>
    <row r="346" spans="1:2" x14ac:dyDescent="0.25">
      <c r="A346" s="3">
        <v>341</v>
      </c>
      <c r="B346" s="4" t="str">
        <f>"00370678"</f>
        <v>00370678</v>
      </c>
    </row>
    <row r="347" spans="1:2" x14ac:dyDescent="0.25">
      <c r="A347" s="3">
        <v>342</v>
      </c>
      <c r="B347" s="4" t="str">
        <f>"00389252"</f>
        <v>00389252</v>
      </c>
    </row>
    <row r="348" spans="1:2" x14ac:dyDescent="0.25">
      <c r="A348" s="3">
        <v>343</v>
      </c>
      <c r="B348" s="4" t="str">
        <f>"00401853"</f>
        <v>00401853</v>
      </c>
    </row>
    <row r="349" spans="1:2" x14ac:dyDescent="0.25">
      <c r="A349" s="3">
        <v>344</v>
      </c>
      <c r="B349" s="4" t="str">
        <f>"00410039"</f>
        <v>00410039</v>
      </c>
    </row>
    <row r="350" spans="1:2" x14ac:dyDescent="0.25">
      <c r="A350" s="3">
        <v>345</v>
      </c>
      <c r="B350" s="4" t="str">
        <f>"00418678"</f>
        <v>00418678</v>
      </c>
    </row>
    <row r="351" spans="1:2" x14ac:dyDescent="0.25">
      <c r="A351" s="3">
        <v>346</v>
      </c>
      <c r="B351" s="4" t="str">
        <f>"00419571"</f>
        <v>00419571</v>
      </c>
    </row>
    <row r="352" spans="1:2" x14ac:dyDescent="0.25">
      <c r="A352" s="3">
        <v>347</v>
      </c>
      <c r="B352" s="4" t="str">
        <f>"00429248"</f>
        <v>00429248</v>
      </c>
    </row>
    <row r="353" spans="1:2" x14ac:dyDescent="0.25">
      <c r="A353" s="3">
        <v>348</v>
      </c>
      <c r="B353" s="4" t="str">
        <f>"00430027"</f>
        <v>00430027</v>
      </c>
    </row>
    <row r="354" spans="1:2" x14ac:dyDescent="0.25">
      <c r="A354" s="3">
        <v>349</v>
      </c>
      <c r="B354" s="4" t="str">
        <f>"00430089"</f>
        <v>00430089</v>
      </c>
    </row>
    <row r="355" spans="1:2" x14ac:dyDescent="0.25">
      <c r="A355" s="3">
        <v>350</v>
      </c>
      <c r="B355" s="4" t="str">
        <f>"00430291"</f>
        <v>00430291</v>
      </c>
    </row>
    <row r="356" spans="1:2" x14ac:dyDescent="0.25">
      <c r="A356" s="3">
        <v>351</v>
      </c>
      <c r="B356" s="4" t="str">
        <f>"00433159"</f>
        <v>00433159</v>
      </c>
    </row>
    <row r="357" spans="1:2" x14ac:dyDescent="0.25">
      <c r="A357" s="3">
        <v>352</v>
      </c>
      <c r="B357" s="4" t="str">
        <f>"00436009"</f>
        <v>00436009</v>
      </c>
    </row>
    <row r="358" spans="1:2" x14ac:dyDescent="0.25">
      <c r="A358" s="3">
        <v>353</v>
      </c>
      <c r="B358" s="4" t="str">
        <f>"00447253"</f>
        <v>00447253</v>
      </c>
    </row>
    <row r="359" spans="1:2" x14ac:dyDescent="0.25">
      <c r="A359" s="3">
        <v>354</v>
      </c>
      <c r="B359" s="4" t="str">
        <f>"00452333"</f>
        <v>00452333</v>
      </c>
    </row>
    <row r="360" spans="1:2" x14ac:dyDescent="0.25">
      <c r="A360" s="3">
        <v>355</v>
      </c>
      <c r="B360" s="4" t="str">
        <f>"00454202"</f>
        <v>00454202</v>
      </c>
    </row>
    <row r="361" spans="1:2" x14ac:dyDescent="0.25">
      <c r="A361" s="3">
        <v>356</v>
      </c>
      <c r="B361" s="4" t="str">
        <f>"00454423"</f>
        <v>00454423</v>
      </c>
    </row>
    <row r="362" spans="1:2" x14ac:dyDescent="0.25">
      <c r="A362" s="3">
        <v>357</v>
      </c>
      <c r="B362" s="4" t="str">
        <f>"00455484"</f>
        <v>00455484</v>
      </c>
    </row>
    <row r="363" spans="1:2" x14ac:dyDescent="0.25">
      <c r="A363" s="3">
        <v>358</v>
      </c>
      <c r="B363" s="4" t="str">
        <f>"00455955"</f>
        <v>00455955</v>
      </c>
    </row>
    <row r="364" spans="1:2" x14ac:dyDescent="0.25">
      <c r="A364" s="3">
        <v>359</v>
      </c>
      <c r="B364" s="4" t="str">
        <f>"00456815"</f>
        <v>00456815</v>
      </c>
    </row>
    <row r="365" spans="1:2" x14ac:dyDescent="0.25">
      <c r="A365" s="3">
        <v>360</v>
      </c>
      <c r="B365" s="4" t="str">
        <f>"00457150"</f>
        <v>00457150</v>
      </c>
    </row>
    <row r="366" spans="1:2" x14ac:dyDescent="0.25">
      <c r="A366" s="3">
        <v>361</v>
      </c>
      <c r="B366" s="4" t="str">
        <f>"00457429"</f>
        <v>00457429</v>
      </c>
    </row>
    <row r="367" spans="1:2" x14ac:dyDescent="0.25">
      <c r="A367" s="3">
        <v>362</v>
      </c>
      <c r="B367" s="4" t="str">
        <f>"00457519"</f>
        <v>00457519</v>
      </c>
    </row>
    <row r="368" spans="1:2" x14ac:dyDescent="0.25">
      <c r="A368" s="3">
        <v>363</v>
      </c>
      <c r="B368" s="4" t="str">
        <f>"00457573"</f>
        <v>00457573</v>
      </c>
    </row>
    <row r="369" spans="1:2" x14ac:dyDescent="0.25">
      <c r="A369" s="3">
        <v>364</v>
      </c>
      <c r="B369" s="4" t="str">
        <f>"00458192"</f>
        <v>00458192</v>
      </c>
    </row>
    <row r="370" spans="1:2" x14ac:dyDescent="0.25">
      <c r="A370" s="3">
        <v>365</v>
      </c>
      <c r="B370" s="4" t="str">
        <f>"00458314"</f>
        <v>00458314</v>
      </c>
    </row>
    <row r="371" spans="1:2" x14ac:dyDescent="0.25">
      <c r="A371" s="3">
        <v>366</v>
      </c>
      <c r="B371" s="4" t="str">
        <f>"00458608"</f>
        <v>00458608</v>
      </c>
    </row>
    <row r="372" spans="1:2" x14ac:dyDescent="0.25">
      <c r="A372" s="3">
        <v>367</v>
      </c>
      <c r="B372" s="4" t="str">
        <f>"00458953"</f>
        <v>00458953</v>
      </c>
    </row>
    <row r="373" spans="1:2" x14ac:dyDescent="0.25">
      <c r="A373" s="3">
        <v>368</v>
      </c>
      <c r="B373" s="4" t="str">
        <f>"00459495"</f>
        <v>00459495</v>
      </c>
    </row>
    <row r="374" spans="1:2" x14ac:dyDescent="0.25">
      <c r="A374" s="3">
        <v>369</v>
      </c>
      <c r="B374" s="4" t="str">
        <f>"00459503"</f>
        <v>00459503</v>
      </c>
    </row>
    <row r="375" spans="1:2" x14ac:dyDescent="0.25">
      <c r="A375" s="3">
        <v>370</v>
      </c>
      <c r="B375" s="4" t="str">
        <f>"00462409"</f>
        <v>00462409</v>
      </c>
    </row>
    <row r="376" spans="1:2" x14ac:dyDescent="0.25">
      <c r="A376" s="3">
        <v>371</v>
      </c>
      <c r="B376" s="4" t="str">
        <f>"00463096"</f>
        <v>00463096</v>
      </c>
    </row>
    <row r="377" spans="1:2" x14ac:dyDescent="0.25">
      <c r="A377" s="3">
        <v>372</v>
      </c>
      <c r="B377" s="4" t="str">
        <f>"00463159"</f>
        <v>00463159</v>
      </c>
    </row>
    <row r="378" spans="1:2" x14ac:dyDescent="0.25">
      <c r="A378" s="3">
        <v>373</v>
      </c>
      <c r="B378" s="4" t="str">
        <f>"00464911"</f>
        <v>00464911</v>
      </c>
    </row>
    <row r="379" spans="1:2" x14ac:dyDescent="0.25">
      <c r="A379" s="3">
        <v>374</v>
      </c>
      <c r="B379" s="4" t="str">
        <f>"00465155"</f>
        <v>00465155</v>
      </c>
    </row>
    <row r="380" spans="1:2" x14ac:dyDescent="0.25">
      <c r="A380" s="3">
        <v>375</v>
      </c>
      <c r="B380" s="4" t="str">
        <f>"00465162"</f>
        <v>00465162</v>
      </c>
    </row>
    <row r="381" spans="1:2" x14ac:dyDescent="0.25">
      <c r="A381" s="3">
        <v>376</v>
      </c>
      <c r="B381" s="4" t="str">
        <f>"00465217"</f>
        <v>00465217</v>
      </c>
    </row>
    <row r="382" spans="1:2" x14ac:dyDescent="0.25">
      <c r="A382" s="3">
        <v>377</v>
      </c>
      <c r="B382" s="4" t="str">
        <f>"00465422"</f>
        <v>00465422</v>
      </c>
    </row>
    <row r="383" spans="1:2" x14ac:dyDescent="0.25">
      <c r="A383" s="3">
        <v>378</v>
      </c>
      <c r="B383" s="4" t="str">
        <f>"00465624"</f>
        <v>00465624</v>
      </c>
    </row>
    <row r="384" spans="1:2" x14ac:dyDescent="0.25">
      <c r="A384" s="3">
        <v>379</v>
      </c>
      <c r="B384" s="4" t="str">
        <f>"00466314"</f>
        <v>00466314</v>
      </c>
    </row>
    <row r="385" spans="1:2" x14ac:dyDescent="0.25">
      <c r="A385" s="3">
        <v>380</v>
      </c>
      <c r="B385" s="4" t="str">
        <f>"00468478"</f>
        <v>00468478</v>
      </c>
    </row>
    <row r="386" spans="1:2" x14ac:dyDescent="0.25">
      <c r="A386" s="3">
        <v>381</v>
      </c>
      <c r="B386" s="4" t="str">
        <f>"00469136"</f>
        <v>00469136</v>
      </c>
    </row>
    <row r="387" spans="1:2" x14ac:dyDescent="0.25">
      <c r="A387" s="3">
        <v>382</v>
      </c>
      <c r="B387" s="4" t="str">
        <f>"00471005"</f>
        <v>00471005</v>
      </c>
    </row>
    <row r="388" spans="1:2" x14ac:dyDescent="0.25">
      <c r="A388" s="3">
        <v>383</v>
      </c>
      <c r="B388" s="4" t="str">
        <f>"00471351"</f>
        <v>00471351</v>
      </c>
    </row>
    <row r="389" spans="1:2" x14ac:dyDescent="0.25">
      <c r="A389" s="3">
        <v>384</v>
      </c>
      <c r="B389" s="4" t="str">
        <f>"00473686"</f>
        <v>00473686</v>
      </c>
    </row>
    <row r="390" spans="1:2" x14ac:dyDescent="0.25">
      <c r="A390" s="3">
        <v>385</v>
      </c>
      <c r="B390" s="4" t="str">
        <f>"00474845"</f>
        <v>00474845</v>
      </c>
    </row>
    <row r="391" spans="1:2" x14ac:dyDescent="0.25">
      <c r="A391" s="3">
        <v>386</v>
      </c>
      <c r="B391" s="4" t="str">
        <f>"00475598"</f>
        <v>00475598</v>
      </c>
    </row>
    <row r="392" spans="1:2" x14ac:dyDescent="0.25">
      <c r="A392" s="3">
        <v>387</v>
      </c>
      <c r="B392" s="4" t="str">
        <f>"00476063"</f>
        <v>00476063</v>
      </c>
    </row>
    <row r="393" spans="1:2" x14ac:dyDescent="0.25">
      <c r="A393" s="3">
        <v>388</v>
      </c>
      <c r="B393" s="4" t="str">
        <f>"00476716"</f>
        <v>00476716</v>
      </c>
    </row>
    <row r="394" spans="1:2" x14ac:dyDescent="0.25">
      <c r="A394" s="3">
        <v>389</v>
      </c>
      <c r="B394" s="4" t="str">
        <f>"00477994"</f>
        <v>00477994</v>
      </c>
    </row>
    <row r="395" spans="1:2" x14ac:dyDescent="0.25">
      <c r="A395" s="3">
        <v>390</v>
      </c>
      <c r="B395" s="4" t="str">
        <f>"00479438"</f>
        <v>00479438</v>
      </c>
    </row>
    <row r="396" spans="1:2" x14ac:dyDescent="0.25">
      <c r="A396" s="3">
        <v>391</v>
      </c>
      <c r="B396" s="4" t="str">
        <f>"00479548"</f>
        <v>00479548</v>
      </c>
    </row>
    <row r="397" spans="1:2" x14ac:dyDescent="0.25">
      <c r="A397" s="3">
        <v>392</v>
      </c>
      <c r="B397" s="4" t="str">
        <f>"00481468"</f>
        <v>00481468</v>
      </c>
    </row>
    <row r="398" spans="1:2" x14ac:dyDescent="0.25">
      <c r="A398" s="3">
        <v>393</v>
      </c>
      <c r="B398" s="4" t="str">
        <f>"00483877"</f>
        <v>00483877</v>
      </c>
    </row>
    <row r="399" spans="1:2" x14ac:dyDescent="0.25">
      <c r="A399" s="3">
        <v>394</v>
      </c>
      <c r="B399" s="4" t="str">
        <f>"00484175"</f>
        <v>00484175</v>
      </c>
    </row>
    <row r="400" spans="1:2" x14ac:dyDescent="0.25">
      <c r="A400" s="3">
        <v>395</v>
      </c>
      <c r="B400" s="4" t="str">
        <f>"00484496"</f>
        <v>00484496</v>
      </c>
    </row>
    <row r="401" spans="1:2" x14ac:dyDescent="0.25">
      <c r="A401" s="3">
        <v>396</v>
      </c>
      <c r="B401" s="4" t="str">
        <f>"00484615"</f>
        <v>00484615</v>
      </c>
    </row>
    <row r="402" spans="1:2" x14ac:dyDescent="0.25">
      <c r="A402" s="3">
        <v>397</v>
      </c>
      <c r="B402" s="4" t="str">
        <f>"00485223"</f>
        <v>00485223</v>
      </c>
    </row>
    <row r="403" spans="1:2" x14ac:dyDescent="0.25">
      <c r="A403" s="3">
        <v>398</v>
      </c>
      <c r="B403" s="4" t="str">
        <f>"00485806"</f>
        <v>00485806</v>
      </c>
    </row>
    <row r="404" spans="1:2" x14ac:dyDescent="0.25">
      <c r="A404" s="3">
        <v>399</v>
      </c>
      <c r="B404" s="4" t="str">
        <f>"00486160"</f>
        <v>00486160</v>
      </c>
    </row>
    <row r="405" spans="1:2" x14ac:dyDescent="0.25">
      <c r="A405" s="3">
        <v>400</v>
      </c>
      <c r="B405" s="4" t="str">
        <f>"00488684"</f>
        <v>00488684</v>
      </c>
    </row>
    <row r="406" spans="1:2" x14ac:dyDescent="0.25">
      <c r="A406" s="3">
        <v>401</v>
      </c>
      <c r="B406" s="4" t="str">
        <f>"00488952"</f>
        <v>00488952</v>
      </c>
    </row>
    <row r="407" spans="1:2" x14ac:dyDescent="0.25">
      <c r="A407" s="3">
        <v>402</v>
      </c>
      <c r="B407" s="4" t="str">
        <f>"00488971"</f>
        <v>00488971</v>
      </c>
    </row>
    <row r="408" spans="1:2" x14ac:dyDescent="0.25">
      <c r="A408" s="3">
        <v>403</v>
      </c>
      <c r="B408" s="4" t="str">
        <f>"00489267"</f>
        <v>00489267</v>
      </c>
    </row>
    <row r="409" spans="1:2" x14ac:dyDescent="0.25">
      <c r="A409" s="3">
        <v>404</v>
      </c>
      <c r="B409" s="4" t="str">
        <f>"00489370"</f>
        <v>00489370</v>
      </c>
    </row>
    <row r="410" spans="1:2" x14ac:dyDescent="0.25">
      <c r="A410" s="3">
        <v>405</v>
      </c>
      <c r="B410" s="4" t="str">
        <f>"00489636"</f>
        <v>00489636</v>
      </c>
    </row>
    <row r="411" spans="1:2" x14ac:dyDescent="0.25">
      <c r="A411" s="3">
        <v>406</v>
      </c>
      <c r="B411" s="4" t="str">
        <f>"00490465"</f>
        <v>00490465</v>
      </c>
    </row>
    <row r="412" spans="1:2" x14ac:dyDescent="0.25">
      <c r="A412" s="3">
        <v>407</v>
      </c>
      <c r="B412" s="4" t="str">
        <f>"00490902"</f>
        <v>00490902</v>
      </c>
    </row>
    <row r="413" spans="1:2" x14ac:dyDescent="0.25">
      <c r="A413" s="3">
        <v>408</v>
      </c>
      <c r="B413" s="4" t="str">
        <f>"00491192"</f>
        <v>00491192</v>
      </c>
    </row>
    <row r="414" spans="1:2" x14ac:dyDescent="0.25">
      <c r="A414" s="3">
        <v>409</v>
      </c>
      <c r="B414" s="4" t="str">
        <f>"00492068"</f>
        <v>00492068</v>
      </c>
    </row>
    <row r="415" spans="1:2" x14ac:dyDescent="0.25">
      <c r="A415" s="3">
        <v>410</v>
      </c>
      <c r="B415" s="4" t="str">
        <f>"00492571"</f>
        <v>00492571</v>
      </c>
    </row>
    <row r="416" spans="1:2" x14ac:dyDescent="0.25">
      <c r="A416" s="3">
        <v>411</v>
      </c>
      <c r="B416" s="4" t="str">
        <f>"00492806"</f>
        <v>00492806</v>
      </c>
    </row>
    <row r="417" spans="1:2" x14ac:dyDescent="0.25">
      <c r="A417" s="3">
        <v>412</v>
      </c>
      <c r="B417" s="4" t="str">
        <f>"00494805"</f>
        <v>00494805</v>
      </c>
    </row>
    <row r="418" spans="1:2" x14ac:dyDescent="0.25">
      <c r="A418" s="3">
        <v>413</v>
      </c>
      <c r="B418" s="4" t="str">
        <f>"00495286"</f>
        <v>00495286</v>
      </c>
    </row>
    <row r="419" spans="1:2" x14ac:dyDescent="0.25">
      <c r="A419" s="3">
        <v>414</v>
      </c>
      <c r="B419" s="4" t="str">
        <f>"00496448"</f>
        <v>00496448</v>
      </c>
    </row>
    <row r="420" spans="1:2" x14ac:dyDescent="0.25">
      <c r="A420" s="3">
        <v>415</v>
      </c>
      <c r="B420" s="4" t="str">
        <f>"00497026"</f>
        <v>00497026</v>
      </c>
    </row>
    <row r="421" spans="1:2" x14ac:dyDescent="0.25">
      <c r="A421" s="3">
        <v>416</v>
      </c>
      <c r="B421" s="4" t="str">
        <f>"00498254"</f>
        <v>00498254</v>
      </c>
    </row>
    <row r="422" spans="1:2" x14ac:dyDescent="0.25">
      <c r="A422" s="3">
        <v>417</v>
      </c>
      <c r="B422" s="4" t="str">
        <f>"00498652"</f>
        <v>00498652</v>
      </c>
    </row>
    <row r="423" spans="1:2" x14ac:dyDescent="0.25">
      <c r="A423" s="3">
        <v>418</v>
      </c>
      <c r="B423" s="4" t="str">
        <f>"00502288"</f>
        <v>00502288</v>
      </c>
    </row>
    <row r="424" spans="1:2" x14ac:dyDescent="0.25">
      <c r="A424" s="3">
        <v>419</v>
      </c>
      <c r="B424" s="4" t="str">
        <f>"00504367"</f>
        <v>00504367</v>
      </c>
    </row>
    <row r="425" spans="1:2" x14ac:dyDescent="0.25">
      <c r="A425" s="3">
        <v>420</v>
      </c>
      <c r="B425" s="4" t="str">
        <f>"00505854"</f>
        <v>00505854</v>
      </c>
    </row>
    <row r="426" spans="1:2" x14ac:dyDescent="0.25">
      <c r="A426" s="3">
        <v>421</v>
      </c>
      <c r="B426" s="4" t="str">
        <f>"00507307"</f>
        <v>00507307</v>
      </c>
    </row>
    <row r="427" spans="1:2" x14ac:dyDescent="0.25">
      <c r="A427" s="3">
        <v>422</v>
      </c>
      <c r="B427" s="4" t="str">
        <f>"00510636"</f>
        <v>00510636</v>
      </c>
    </row>
    <row r="428" spans="1:2" x14ac:dyDescent="0.25">
      <c r="A428" s="3">
        <v>423</v>
      </c>
      <c r="B428" s="4" t="str">
        <f>"00512056"</f>
        <v>00512056</v>
      </c>
    </row>
    <row r="429" spans="1:2" x14ac:dyDescent="0.25">
      <c r="A429" s="3">
        <v>424</v>
      </c>
      <c r="B429" s="4" t="str">
        <f>"00517002"</f>
        <v>00517002</v>
      </c>
    </row>
    <row r="430" spans="1:2" x14ac:dyDescent="0.25">
      <c r="A430" s="3">
        <v>425</v>
      </c>
      <c r="B430" s="4" t="str">
        <f>"00525870"</f>
        <v>00525870</v>
      </c>
    </row>
    <row r="431" spans="1:2" x14ac:dyDescent="0.25">
      <c r="A431" s="3">
        <v>426</v>
      </c>
      <c r="B431" s="4" t="str">
        <f>"00527724"</f>
        <v>00527724</v>
      </c>
    </row>
    <row r="432" spans="1:2" x14ac:dyDescent="0.25">
      <c r="A432" s="3">
        <v>427</v>
      </c>
      <c r="B432" s="4" t="str">
        <f>"00527727"</f>
        <v>00527727</v>
      </c>
    </row>
    <row r="433" spans="1:2" x14ac:dyDescent="0.25">
      <c r="A433" s="3">
        <v>428</v>
      </c>
      <c r="B433" s="4" t="str">
        <f>"00530173"</f>
        <v>00530173</v>
      </c>
    </row>
    <row r="434" spans="1:2" x14ac:dyDescent="0.25">
      <c r="A434" s="3">
        <v>429</v>
      </c>
      <c r="B434" s="4" t="str">
        <f>"00535475"</f>
        <v>00535475</v>
      </c>
    </row>
    <row r="435" spans="1:2" x14ac:dyDescent="0.25">
      <c r="A435" s="3">
        <v>430</v>
      </c>
      <c r="B435" s="4" t="str">
        <f>"00540860"</f>
        <v>00540860</v>
      </c>
    </row>
    <row r="436" spans="1:2" x14ac:dyDescent="0.25">
      <c r="A436" s="3">
        <v>431</v>
      </c>
      <c r="B436" s="4" t="str">
        <f>"00544387"</f>
        <v>00544387</v>
      </c>
    </row>
    <row r="437" spans="1:2" x14ac:dyDescent="0.25">
      <c r="A437" s="3">
        <v>432</v>
      </c>
      <c r="B437" s="4" t="str">
        <f>"00544746"</f>
        <v>00544746</v>
      </c>
    </row>
    <row r="438" spans="1:2" x14ac:dyDescent="0.25">
      <c r="A438" s="3">
        <v>433</v>
      </c>
      <c r="B438" s="4" t="str">
        <f>"00544894"</f>
        <v>00544894</v>
      </c>
    </row>
    <row r="439" spans="1:2" x14ac:dyDescent="0.25">
      <c r="A439" s="3">
        <v>434</v>
      </c>
      <c r="B439" s="4" t="str">
        <f>"00544951"</f>
        <v>00544951</v>
      </c>
    </row>
    <row r="440" spans="1:2" x14ac:dyDescent="0.25">
      <c r="A440" s="3">
        <v>435</v>
      </c>
      <c r="B440" s="4" t="str">
        <f>"00544999"</f>
        <v>00544999</v>
      </c>
    </row>
    <row r="441" spans="1:2" x14ac:dyDescent="0.25">
      <c r="A441" s="3">
        <v>436</v>
      </c>
      <c r="B441" s="4" t="str">
        <f>"00545872"</f>
        <v>00545872</v>
      </c>
    </row>
    <row r="442" spans="1:2" x14ac:dyDescent="0.25">
      <c r="A442" s="3">
        <v>437</v>
      </c>
      <c r="B442" s="4" t="str">
        <f>"00547313"</f>
        <v>00547313</v>
      </c>
    </row>
    <row r="443" spans="1:2" x14ac:dyDescent="0.25">
      <c r="A443" s="3">
        <v>438</v>
      </c>
      <c r="B443" s="4" t="str">
        <f>"00547352"</f>
        <v>00547352</v>
      </c>
    </row>
    <row r="444" spans="1:2" x14ac:dyDescent="0.25">
      <c r="A444" s="3">
        <v>439</v>
      </c>
      <c r="B444" s="4" t="str">
        <f>"00547374"</f>
        <v>00547374</v>
      </c>
    </row>
    <row r="445" spans="1:2" x14ac:dyDescent="0.25">
      <c r="A445" s="3">
        <v>440</v>
      </c>
      <c r="B445" s="4" t="str">
        <f>"00547410"</f>
        <v>00547410</v>
      </c>
    </row>
    <row r="446" spans="1:2" x14ac:dyDescent="0.25">
      <c r="A446" s="3">
        <v>441</v>
      </c>
      <c r="B446" s="4" t="str">
        <f>"00548060"</f>
        <v>00548060</v>
      </c>
    </row>
    <row r="447" spans="1:2" x14ac:dyDescent="0.25">
      <c r="A447" s="3">
        <v>442</v>
      </c>
      <c r="B447" s="4" t="str">
        <f>"00548742"</f>
        <v>00548742</v>
      </c>
    </row>
    <row r="448" spans="1:2" x14ac:dyDescent="0.25">
      <c r="A448" s="3">
        <v>443</v>
      </c>
      <c r="B448" s="4" t="str">
        <f>"00549751"</f>
        <v>00549751</v>
      </c>
    </row>
    <row r="449" spans="1:2" x14ac:dyDescent="0.25">
      <c r="A449" s="3">
        <v>444</v>
      </c>
      <c r="B449" s="4" t="str">
        <f>"00550142"</f>
        <v>00550142</v>
      </c>
    </row>
    <row r="450" spans="1:2" x14ac:dyDescent="0.25">
      <c r="A450" s="3">
        <v>445</v>
      </c>
      <c r="B450" s="4" t="str">
        <f>"00550159"</f>
        <v>00550159</v>
      </c>
    </row>
    <row r="451" spans="1:2" x14ac:dyDescent="0.25">
      <c r="A451" s="3">
        <v>446</v>
      </c>
      <c r="B451" s="4" t="str">
        <f>"00550480"</f>
        <v>00550480</v>
      </c>
    </row>
    <row r="452" spans="1:2" x14ac:dyDescent="0.25">
      <c r="A452" s="3">
        <v>447</v>
      </c>
      <c r="B452" s="4" t="str">
        <f>"00551857"</f>
        <v>00551857</v>
      </c>
    </row>
    <row r="453" spans="1:2" x14ac:dyDescent="0.25">
      <c r="A453" s="3">
        <v>448</v>
      </c>
      <c r="B453" s="4" t="str">
        <f>"00551973"</f>
        <v>00551973</v>
      </c>
    </row>
    <row r="454" spans="1:2" x14ac:dyDescent="0.25">
      <c r="A454" s="3">
        <v>449</v>
      </c>
      <c r="B454" s="4" t="str">
        <f>"00553268"</f>
        <v>00553268</v>
      </c>
    </row>
    <row r="455" spans="1:2" x14ac:dyDescent="0.25">
      <c r="A455" s="3">
        <v>450</v>
      </c>
      <c r="B455" s="4" t="str">
        <f>"00554874"</f>
        <v>00554874</v>
      </c>
    </row>
    <row r="456" spans="1:2" x14ac:dyDescent="0.25">
      <c r="A456" s="3">
        <v>451</v>
      </c>
      <c r="B456" s="4" t="str">
        <f>"00555570"</f>
        <v>00555570</v>
      </c>
    </row>
    <row r="457" spans="1:2" x14ac:dyDescent="0.25">
      <c r="A457" s="3">
        <v>452</v>
      </c>
      <c r="B457" s="4" t="str">
        <f>"00560688"</f>
        <v>00560688</v>
      </c>
    </row>
    <row r="458" spans="1:2" x14ac:dyDescent="0.25">
      <c r="A458" s="3">
        <v>453</v>
      </c>
      <c r="B458" s="4" t="str">
        <f>"00562881"</f>
        <v>00562881</v>
      </c>
    </row>
    <row r="459" spans="1:2" x14ac:dyDescent="0.25">
      <c r="A459" s="3">
        <v>454</v>
      </c>
      <c r="B459" s="4" t="str">
        <f>"00570818"</f>
        <v>00570818</v>
      </c>
    </row>
    <row r="460" spans="1:2" x14ac:dyDescent="0.25">
      <c r="A460" s="3">
        <v>455</v>
      </c>
      <c r="B460" s="4" t="str">
        <f>"00573314"</f>
        <v>00573314</v>
      </c>
    </row>
    <row r="461" spans="1:2" x14ac:dyDescent="0.25">
      <c r="A461" s="3">
        <v>456</v>
      </c>
      <c r="B461" s="4" t="str">
        <f>"00583708"</f>
        <v>00583708</v>
      </c>
    </row>
    <row r="462" spans="1:2" x14ac:dyDescent="0.25">
      <c r="A462" s="3">
        <v>457</v>
      </c>
      <c r="B462" s="4" t="str">
        <f>"00584137"</f>
        <v>00584137</v>
      </c>
    </row>
    <row r="463" spans="1:2" x14ac:dyDescent="0.25">
      <c r="A463" s="3">
        <v>458</v>
      </c>
      <c r="B463" s="4" t="str">
        <f>"00601846"</f>
        <v>00601846</v>
      </c>
    </row>
    <row r="464" spans="1:2" x14ac:dyDescent="0.25">
      <c r="A464" s="3">
        <v>459</v>
      </c>
      <c r="B464" s="4" t="str">
        <f>"00620489"</f>
        <v>00620489</v>
      </c>
    </row>
    <row r="465" spans="1:2" x14ac:dyDescent="0.25">
      <c r="A465" s="3">
        <v>460</v>
      </c>
      <c r="B465" s="4" t="str">
        <f>"00623304"</f>
        <v>00623304</v>
      </c>
    </row>
    <row r="466" spans="1:2" x14ac:dyDescent="0.25">
      <c r="A466" s="3">
        <v>461</v>
      </c>
      <c r="B466" s="4" t="str">
        <f>"00625103"</f>
        <v>00625103</v>
      </c>
    </row>
    <row r="467" spans="1:2" x14ac:dyDescent="0.25">
      <c r="A467" s="3">
        <v>462</v>
      </c>
      <c r="B467" s="4" t="str">
        <f>"00627417"</f>
        <v>00627417</v>
      </c>
    </row>
    <row r="468" spans="1:2" x14ac:dyDescent="0.25">
      <c r="A468" s="3">
        <v>463</v>
      </c>
      <c r="B468" s="4" t="str">
        <f>"00627441"</f>
        <v>00627441</v>
      </c>
    </row>
    <row r="469" spans="1:2" x14ac:dyDescent="0.25">
      <c r="A469" s="3">
        <v>464</v>
      </c>
      <c r="B469" s="4" t="str">
        <f>"00631458"</f>
        <v>00631458</v>
      </c>
    </row>
    <row r="470" spans="1:2" x14ac:dyDescent="0.25">
      <c r="A470" s="3">
        <v>465</v>
      </c>
      <c r="B470" s="4" t="str">
        <f>"00631599"</f>
        <v>00631599</v>
      </c>
    </row>
    <row r="471" spans="1:2" x14ac:dyDescent="0.25">
      <c r="A471" s="3">
        <v>466</v>
      </c>
      <c r="B471" s="4" t="str">
        <f>"00636639"</f>
        <v>00636639</v>
      </c>
    </row>
    <row r="472" spans="1:2" x14ac:dyDescent="0.25">
      <c r="A472" s="3">
        <v>467</v>
      </c>
      <c r="B472" s="4" t="str">
        <f>"00637671"</f>
        <v>00637671</v>
      </c>
    </row>
    <row r="473" spans="1:2" x14ac:dyDescent="0.25">
      <c r="A473" s="3">
        <v>468</v>
      </c>
      <c r="B473" s="4" t="str">
        <f>"00644247"</f>
        <v>00644247</v>
      </c>
    </row>
    <row r="474" spans="1:2" x14ac:dyDescent="0.25">
      <c r="A474" s="3">
        <v>469</v>
      </c>
      <c r="B474" s="4" t="str">
        <f>"00648118"</f>
        <v>00648118</v>
      </c>
    </row>
    <row r="475" spans="1:2" x14ac:dyDescent="0.25">
      <c r="A475" s="3">
        <v>470</v>
      </c>
      <c r="B475" s="4" t="str">
        <f>"00649357"</f>
        <v>00649357</v>
      </c>
    </row>
    <row r="476" spans="1:2" x14ac:dyDescent="0.25">
      <c r="A476" s="3">
        <v>471</v>
      </c>
      <c r="B476" s="4" t="str">
        <f>"00649712"</f>
        <v>00649712</v>
      </c>
    </row>
    <row r="477" spans="1:2" x14ac:dyDescent="0.25">
      <c r="A477" s="3">
        <v>472</v>
      </c>
      <c r="B477" s="4" t="str">
        <f>"00650749"</f>
        <v>00650749</v>
      </c>
    </row>
    <row r="478" spans="1:2" x14ac:dyDescent="0.25">
      <c r="A478" s="3">
        <v>473</v>
      </c>
      <c r="B478" s="4" t="str">
        <f>"00650943"</f>
        <v>00650943</v>
      </c>
    </row>
    <row r="479" spans="1:2" x14ac:dyDescent="0.25">
      <c r="A479" s="3">
        <v>474</v>
      </c>
      <c r="B479" s="4" t="str">
        <f>"00651702"</f>
        <v>00651702</v>
      </c>
    </row>
    <row r="480" spans="1:2" x14ac:dyDescent="0.25">
      <c r="A480" s="3">
        <v>475</v>
      </c>
      <c r="B480" s="4" t="str">
        <f>"00652948"</f>
        <v>00652948</v>
      </c>
    </row>
    <row r="481" spans="1:2" x14ac:dyDescent="0.25">
      <c r="A481" s="3">
        <v>476</v>
      </c>
      <c r="B481" s="4" t="str">
        <f>"00655883"</f>
        <v>00655883</v>
      </c>
    </row>
    <row r="482" spans="1:2" x14ac:dyDescent="0.25">
      <c r="A482" s="3">
        <v>477</v>
      </c>
      <c r="B482" s="4" t="str">
        <f>"00656704"</f>
        <v>00656704</v>
      </c>
    </row>
    <row r="483" spans="1:2" x14ac:dyDescent="0.25">
      <c r="A483" s="3">
        <v>478</v>
      </c>
      <c r="B483" s="4" t="str">
        <f>"00658209"</f>
        <v>00658209</v>
      </c>
    </row>
    <row r="484" spans="1:2" x14ac:dyDescent="0.25">
      <c r="A484" s="3">
        <v>479</v>
      </c>
      <c r="B484" s="4" t="str">
        <f>"00659200"</f>
        <v>00659200</v>
      </c>
    </row>
    <row r="485" spans="1:2" x14ac:dyDescent="0.25">
      <c r="A485" s="3">
        <v>480</v>
      </c>
      <c r="B485" s="4" t="str">
        <f>"00663108"</f>
        <v>00663108</v>
      </c>
    </row>
    <row r="486" spans="1:2" x14ac:dyDescent="0.25">
      <c r="A486" s="3">
        <v>481</v>
      </c>
      <c r="B486" s="4" t="str">
        <f>"00664381"</f>
        <v>00664381</v>
      </c>
    </row>
    <row r="487" spans="1:2" x14ac:dyDescent="0.25">
      <c r="A487" s="3">
        <v>482</v>
      </c>
      <c r="B487" s="4" t="str">
        <f>"00664690"</f>
        <v>00664690</v>
      </c>
    </row>
    <row r="488" spans="1:2" x14ac:dyDescent="0.25">
      <c r="A488" s="3">
        <v>483</v>
      </c>
      <c r="B488" s="4" t="str">
        <f>"00664909"</f>
        <v>00664909</v>
      </c>
    </row>
    <row r="489" spans="1:2" x14ac:dyDescent="0.25">
      <c r="A489" s="3">
        <v>484</v>
      </c>
      <c r="B489" s="4" t="str">
        <f>"00665929"</f>
        <v>00665929</v>
      </c>
    </row>
    <row r="490" spans="1:2" x14ac:dyDescent="0.25">
      <c r="A490" s="3">
        <v>485</v>
      </c>
      <c r="B490" s="4" t="str">
        <f>"00666576"</f>
        <v>00666576</v>
      </c>
    </row>
    <row r="491" spans="1:2" x14ac:dyDescent="0.25">
      <c r="A491" s="3">
        <v>486</v>
      </c>
      <c r="B491" s="4" t="str">
        <f>"00668206"</f>
        <v>00668206</v>
      </c>
    </row>
    <row r="492" spans="1:2" x14ac:dyDescent="0.25">
      <c r="A492" s="3">
        <v>487</v>
      </c>
      <c r="B492" s="4" t="str">
        <f>"00671423"</f>
        <v>00671423</v>
      </c>
    </row>
    <row r="493" spans="1:2" x14ac:dyDescent="0.25">
      <c r="A493" s="3">
        <v>488</v>
      </c>
      <c r="B493" s="4" t="str">
        <f>"00671614"</f>
        <v>00671614</v>
      </c>
    </row>
    <row r="494" spans="1:2" x14ac:dyDescent="0.25">
      <c r="A494" s="3">
        <v>489</v>
      </c>
      <c r="B494" s="4" t="str">
        <f>"00674948"</f>
        <v>00674948</v>
      </c>
    </row>
    <row r="495" spans="1:2" x14ac:dyDescent="0.25">
      <c r="A495" s="3">
        <v>490</v>
      </c>
      <c r="B495" s="4" t="str">
        <f>"00677315"</f>
        <v>00677315</v>
      </c>
    </row>
    <row r="496" spans="1:2" x14ac:dyDescent="0.25">
      <c r="A496" s="3">
        <v>491</v>
      </c>
      <c r="B496" s="4" t="str">
        <f>"00681003"</f>
        <v>00681003</v>
      </c>
    </row>
    <row r="497" spans="1:2" x14ac:dyDescent="0.25">
      <c r="A497" s="3">
        <v>492</v>
      </c>
      <c r="B497" s="4" t="str">
        <f>"00683739"</f>
        <v>00683739</v>
      </c>
    </row>
    <row r="498" spans="1:2" x14ac:dyDescent="0.25">
      <c r="A498" s="3">
        <v>493</v>
      </c>
      <c r="B498" s="4" t="str">
        <f>"00685080"</f>
        <v>00685080</v>
      </c>
    </row>
    <row r="499" spans="1:2" x14ac:dyDescent="0.25">
      <c r="A499" s="3">
        <v>494</v>
      </c>
      <c r="B499" s="4" t="str">
        <f>"00686944"</f>
        <v>00686944</v>
      </c>
    </row>
    <row r="500" spans="1:2" x14ac:dyDescent="0.25">
      <c r="A500" s="3">
        <v>495</v>
      </c>
      <c r="B500" s="4" t="str">
        <f>"00689572"</f>
        <v>00689572</v>
      </c>
    </row>
    <row r="501" spans="1:2" x14ac:dyDescent="0.25">
      <c r="A501" s="3">
        <v>496</v>
      </c>
      <c r="B501" s="4" t="str">
        <f>"00690145"</f>
        <v>00690145</v>
      </c>
    </row>
    <row r="502" spans="1:2" x14ac:dyDescent="0.25">
      <c r="A502" s="3">
        <v>497</v>
      </c>
      <c r="B502" s="4" t="str">
        <f>"00690647"</f>
        <v>00690647</v>
      </c>
    </row>
    <row r="503" spans="1:2" x14ac:dyDescent="0.25">
      <c r="A503" s="3">
        <v>498</v>
      </c>
      <c r="B503" s="4" t="str">
        <f>"00691289"</f>
        <v>00691289</v>
      </c>
    </row>
    <row r="504" spans="1:2" x14ac:dyDescent="0.25">
      <c r="A504" s="3">
        <v>499</v>
      </c>
      <c r="B504" s="4" t="str">
        <f>"00705562"</f>
        <v>00705562</v>
      </c>
    </row>
    <row r="505" spans="1:2" x14ac:dyDescent="0.25">
      <c r="A505" s="3">
        <v>500</v>
      </c>
      <c r="B505" s="4" t="str">
        <f>"00714861"</f>
        <v>00714861</v>
      </c>
    </row>
    <row r="506" spans="1:2" x14ac:dyDescent="0.25">
      <c r="A506" s="3">
        <v>501</v>
      </c>
      <c r="B506" s="4" t="str">
        <f>"00717157"</f>
        <v>00717157</v>
      </c>
    </row>
    <row r="507" spans="1:2" x14ac:dyDescent="0.25">
      <c r="A507" s="3">
        <v>502</v>
      </c>
      <c r="B507" s="4" t="str">
        <f>"00717515"</f>
        <v>00717515</v>
      </c>
    </row>
    <row r="508" spans="1:2" x14ac:dyDescent="0.25">
      <c r="A508" s="3">
        <v>503</v>
      </c>
      <c r="B508" s="4" t="str">
        <f>"00717778"</f>
        <v>00717778</v>
      </c>
    </row>
    <row r="509" spans="1:2" x14ac:dyDescent="0.25">
      <c r="A509" s="3">
        <v>504</v>
      </c>
      <c r="B509" s="4" t="str">
        <f>"00718199"</f>
        <v>00718199</v>
      </c>
    </row>
    <row r="510" spans="1:2" x14ac:dyDescent="0.25">
      <c r="A510" s="3">
        <v>505</v>
      </c>
      <c r="B510" s="4" t="str">
        <f>"00719283"</f>
        <v>00719283</v>
      </c>
    </row>
    <row r="511" spans="1:2" x14ac:dyDescent="0.25">
      <c r="A511" s="3">
        <v>506</v>
      </c>
      <c r="B511" s="4" t="str">
        <f>"00721011"</f>
        <v>00721011</v>
      </c>
    </row>
    <row r="512" spans="1:2" x14ac:dyDescent="0.25">
      <c r="A512" s="3">
        <v>507</v>
      </c>
      <c r="B512" s="4" t="str">
        <f>"00721068"</f>
        <v>00721068</v>
      </c>
    </row>
    <row r="513" spans="1:2" x14ac:dyDescent="0.25">
      <c r="A513" s="3">
        <v>508</v>
      </c>
      <c r="B513" s="4" t="str">
        <f>"00721138"</f>
        <v>00721138</v>
      </c>
    </row>
    <row r="514" spans="1:2" x14ac:dyDescent="0.25">
      <c r="A514" s="3">
        <v>509</v>
      </c>
      <c r="B514" s="4" t="str">
        <f>"00721300"</f>
        <v>00721300</v>
      </c>
    </row>
    <row r="515" spans="1:2" x14ac:dyDescent="0.25">
      <c r="A515" s="3">
        <v>510</v>
      </c>
      <c r="B515" s="4" t="str">
        <f>"00721629"</f>
        <v>00721629</v>
      </c>
    </row>
    <row r="516" spans="1:2" x14ac:dyDescent="0.25">
      <c r="A516" s="3">
        <v>511</v>
      </c>
      <c r="B516" s="4" t="str">
        <f>"00724979"</f>
        <v>00724979</v>
      </c>
    </row>
    <row r="517" spans="1:2" x14ac:dyDescent="0.25">
      <c r="A517" s="3">
        <v>512</v>
      </c>
      <c r="B517" s="4" t="str">
        <f>"00725398"</f>
        <v>00725398</v>
      </c>
    </row>
    <row r="518" spans="1:2" x14ac:dyDescent="0.25">
      <c r="A518" s="3">
        <v>513</v>
      </c>
      <c r="B518" s="4" t="str">
        <f>"00725482"</f>
        <v>00725482</v>
      </c>
    </row>
    <row r="519" spans="1:2" x14ac:dyDescent="0.25">
      <c r="A519" s="3">
        <v>514</v>
      </c>
      <c r="B519" s="4" t="str">
        <f>"00726411"</f>
        <v>00726411</v>
      </c>
    </row>
    <row r="520" spans="1:2" x14ac:dyDescent="0.25">
      <c r="A520" s="3">
        <v>515</v>
      </c>
      <c r="B520" s="4" t="str">
        <f>"00726526"</f>
        <v>00726526</v>
      </c>
    </row>
    <row r="521" spans="1:2" x14ac:dyDescent="0.25">
      <c r="A521" s="3">
        <v>516</v>
      </c>
      <c r="B521" s="4" t="str">
        <f>"00735969"</f>
        <v>00735969</v>
      </c>
    </row>
    <row r="522" spans="1:2" x14ac:dyDescent="0.25">
      <c r="A522" s="3">
        <v>517</v>
      </c>
      <c r="B522" s="4" t="str">
        <f>"00736927"</f>
        <v>00736927</v>
      </c>
    </row>
    <row r="523" spans="1:2" x14ac:dyDescent="0.25">
      <c r="A523" s="3">
        <v>518</v>
      </c>
      <c r="B523" s="4" t="str">
        <f>"00738945"</f>
        <v>00738945</v>
      </c>
    </row>
    <row r="524" spans="1:2" x14ac:dyDescent="0.25">
      <c r="A524" s="3">
        <v>519</v>
      </c>
      <c r="B524" s="4" t="str">
        <f>"00742164"</f>
        <v>00742164</v>
      </c>
    </row>
    <row r="525" spans="1:2" x14ac:dyDescent="0.25">
      <c r="A525" s="3">
        <v>520</v>
      </c>
      <c r="B525" s="4" t="str">
        <f>"00743587"</f>
        <v>00743587</v>
      </c>
    </row>
    <row r="526" spans="1:2" x14ac:dyDescent="0.25">
      <c r="A526" s="3">
        <v>521</v>
      </c>
      <c r="B526" s="4" t="str">
        <f>"00745001"</f>
        <v>00745001</v>
      </c>
    </row>
    <row r="527" spans="1:2" x14ac:dyDescent="0.25">
      <c r="A527" s="3">
        <v>522</v>
      </c>
      <c r="B527" s="4" t="str">
        <f>"00745065"</f>
        <v>00745065</v>
      </c>
    </row>
    <row r="528" spans="1:2" x14ac:dyDescent="0.25">
      <c r="A528" s="3">
        <v>523</v>
      </c>
      <c r="B528" s="4" t="str">
        <f>"00757294"</f>
        <v>00757294</v>
      </c>
    </row>
    <row r="529" spans="1:2" x14ac:dyDescent="0.25">
      <c r="A529" s="3">
        <v>524</v>
      </c>
      <c r="B529" s="4" t="str">
        <f>"00758132"</f>
        <v>00758132</v>
      </c>
    </row>
    <row r="530" spans="1:2" x14ac:dyDescent="0.25">
      <c r="A530" s="3">
        <v>525</v>
      </c>
      <c r="B530" s="4" t="str">
        <f>"00758209"</f>
        <v>00758209</v>
      </c>
    </row>
    <row r="531" spans="1:2" x14ac:dyDescent="0.25">
      <c r="A531" s="3">
        <v>526</v>
      </c>
      <c r="B531" s="4" t="str">
        <f>"00758350"</f>
        <v>00758350</v>
      </c>
    </row>
    <row r="532" spans="1:2" x14ac:dyDescent="0.25">
      <c r="A532" s="3">
        <v>527</v>
      </c>
      <c r="B532" s="4" t="str">
        <f>"00760063"</f>
        <v>00760063</v>
      </c>
    </row>
    <row r="533" spans="1:2" x14ac:dyDescent="0.25">
      <c r="A533" s="3">
        <v>528</v>
      </c>
      <c r="B533" s="4" t="str">
        <f>"00761835"</f>
        <v>00761835</v>
      </c>
    </row>
    <row r="534" spans="1:2" x14ac:dyDescent="0.25">
      <c r="A534" s="3">
        <v>529</v>
      </c>
      <c r="B534" s="4" t="str">
        <f>"00764562"</f>
        <v>00764562</v>
      </c>
    </row>
    <row r="535" spans="1:2" x14ac:dyDescent="0.25">
      <c r="A535" s="3">
        <v>530</v>
      </c>
      <c r="B535" s="4" t="str">
        <f>"00764969"</f>
        <v>00764969</v>
      </c>
    </row>
    <row r="536" spans="1:2" x14ac:dyDescent="0.25">
      <c r="A536" s="3">
        <v>531</v>
      </c>
      <c r="B536" s="4" t="str">
        <f>"00765858"</f>
        <v>00765858</v>
      </c>
    </row>
    <row r="537" spans="1:2" x14ac:dyDescent="0.25">
      <c r="A537" s="3">
        <v>532</v>
      </c>
      <c r="B537" s="4" t="str">
        <f>"00771249"</f>
        <v>00771249</v>
      </c>
    </row>
    <row r="538" spans="1:2" x14ac:dyDescent="0.25">
      <c r="A538" s="3">
        <v>533</v>
      </c>
      <c r="B538" s="4" t="str">
        <f>"00775565"</f>
        <v>00775565</v>
      </c>
    </row>
    <row r="539" spans="1:2" x14ac:dyDescent="0.25">
      <c r="A539" s="3">
        <v>534</v>
      </c>
      <c r="B539" s="4" t="str">
        <f>"00776408"</f>
        <v>00776408</v>
      </c>
    </row>
    <row r="540" spans="1:2" x14ac:dyDescent="0.25">
      <c r="A540" s="3">
        <v>535</v>
      </c>
      <c r="B540" s="4" t="str">
        <f>"00778746"</f>
        <v>00778746</v>
      </c>
    </row>
    <row r="541" spans="1:2" x14ac:dyDescent="0.25">
      <c r="A541" s="3">
        <v>536</v>
      </c>
      <c r="B541" s="4" t="str">
        <f>"00780064"</f>
        <v>00780064</v>
      </c>
    </row>
    <row r="542" spans="1:2" x14ac:dyDescent="0.25">
      <c r="A542" s="3">
        <v>537</v>
      </c>
      <c r="B542" s="4" t="str">
        <f>"00780232"</f>
        <v>00780232</v>
      </c>
    </row>
    <row r="543" spans="1:2" x14ac:dyDescent="0.25">
      <c r="A543" s="3">
        <v>538</v>
      </c>
      <c r="B543" s="4" t="str">
        <f>"00781115"</f>
        <v>00781115</v>
      </c>
    </row>
    <row r="544" spans="1:2" x14ac:dyDescent="0.25">
      <c r="A544" s="3">
        <v>539</v>
      </c>
      <c r="B544" s="4" t="str">
        <f>"00785996"</f>
        <v>00785996</v>
      </c>
    </row>
    <row r="545" spans="1:2" x14ac:dyDescent="0.25">
      <c r="A545" s="3">
        <v>540</v>
      </c>
      <c r="B545" s="4" t="str">
        <f>"00786590"</f>
        <v>00786590</v>
      </c>
    </row>
    <row r="546" spans="1:2" x14ac:dyDescent="0.25">
      <c r="A546" s="3">
        <v>541</v>
      </c>
      <c r="B546" s="4" t="str">
        <f>"00786734"</f>
        <v>00786734</v>
      </c>
    </row>
    <row r="547" spans="1:2" x14ac:dyDescent="0.25">
      <c r="A547" s="3">
        <v>542</v>
      </c>
      <c r="B547" s="4" t="str">
        <f>"00791823"</f>
        <v>00791823</v>
      </c>
    </row>
    <row r="548" spans="1:2" x14ac:dyDescent="0.25">
      <c r="A548" s="3">
        <v>543</v>
      </c>
      <c r="B548" s="4" t="str">
        <f>"00792904"</f>
        <v>00792904</v>
      </c>
    </row>
    <row r="549" spans="1:2" x14ac:dyDescent="0.25">
      <c r="A549" s="3">
        <v>544</v>
      </c>
      <c r="B549" s="4" t="str">
        <f>"00793251"</f>
        <v>00793251</v>
      </c>
    </row>
    <row r="550" spans="1:2" x14ac:dyDescent="0.25">
      <c r="A550" s="3">
        <v>545</v>
      </c>
      <c r="B550" s="4" t="str">
        <f>"00793376"</f>
        <v>00793376</v>
      </c>
    </row>
    <row r="551" spans="1:2" x14ac:dyDescent="0.25">
      <c r="A551" s="3">
        <v>546</v>
      </c>
      <c r="B551" s="4" t="str">
        <f>"00793683"</f>
        <v>00793683</v>
      </c>
    </row>
    <row r="552" spans="1:2" x14ac:dyDescent="0.25">
      <c r="A552" s="3">
        <v>547</v>
      </c>
      <c r="B552" s="4" t="str">
        <f>"00793687"</f>
        <v>00793687</v>
      </c>
    </row>
    <row r="553" spans="1:2" x14ac:dyDescent="0.25">
      <c r="A553" s="3">
        <v>548</v>
      </c>
      <c r="B553" s="4" t="str">
        <f>"00794216"</f>
        <v>00794216</v>
      </c>
    </row>
    <row r="554" spans="1:2" x14ac:dyDescent="0.25">
      <c r="A554" s="3">
        <v>549</v>
      </c>
      <c r="B554" s="4" t="str">
        <f>"00795098"</f>
        <v>00795098</v>
      </c>
    </row>
    <row r="555" spans="1:2" x14ac:dyDescent="0.25">
      <c r="A555" s="3">
        <v>550</v>
      </c>
      <c r="B555" s="4" t="str">
        <f>"00796306"</f>
        <v>00796306</v>
      </c>
    </row>
    <row r="556" spans="1:2" x14ac:dyDescent="0.25">
      <c r="A556" s="3">
        <v>551</v>
      </c>
      <c r="B556" s="4" t="str">
        <f>"00798000"</f>
        <v>00798000</v>
      </c>
    </row>
    <row r="557" spans="1:2" x14ac:dyDescent="0.25">
      <c r="A557" s="3">
        <v>552</v>
      </c>
      <c r="B557" s="4" t="str">
        <f>"00798693"</f>
        <v>00798693</v>
      </c>
    </row>
    <row r="558" spans="1:2" x14ac:dyDescent="0.25">
      <c r="A558" s="3">
        <v>553</v>
      </c>
      <c r="B558" s="4" t="str">
        <f>"00799241"</f>
        <v>00799241</v>
      </c>
    </row>
    <row r="559" spans="1:2" x14ac:dyDescent="0.25">
      <c r="A559" s="3">
        <v>554</v>
      </c>
      <c r="B559" s="4" t="str">
        <f>"00800758"</f>
        <v>00800758</v>
      </c>
    </row>
    <row r="560" spans="1:2" x14ac:dyDescent="0.25">
      <c r="A560" s="3">
        <v>555</v>
      </c>
      <c r="B560" s="4" t="str">
        <f>"00801764"</f>
        <v>00801764</v>
      </c>
    </row>
    <row r="561" spans="1:2" x14ac:dyDescent="0.25">
      <c r="A561" s="3">
        <v>556</v>
      </c>
      <c r="B561" s="4" t="str">
        <f>"00802566"</f>
        <v>00802566</v>
      </c>
    </row>
    <row r="562" spans="1:2" x14ac:dyDescent="0.25">
      <c r="A562" s="3">
        <v>557</v>
      </c>
      <c r="B562" s="4" t="str">
        <f>"00802968"</f>
        <v>00802968</v>
      </c>
    </row>
    <row r="563" spans="1:2" x14ac:dyDescent="0.25">
      <c r="A563" s="3">
        <v>558</v>
      </c>
      <c r="B563" s="4" t="str">
        <f>"00803370"</f>
        <v>00803370</v>
      </c>
    </row>
    <row r="564" spans="1:2" x14ac:dyDescent="0.25">
      <c r="A564" s="3">
        <v>559</v>
      </c>
      <c r="B564" s="4" t="str">
        <f>"00803943"</f>
        <v>00803943</v>
      </c>
    </row>
    <row r="565" spans="1:2" x14ac:dyDescent="0.25">
      <c r="A565" s="3">
        <v>560</v>
      </c>
      <c r="B565" s="4" t="str">
        <f>"00804234"</f>
        <v>00804234</v>
      </c>
    </row>
    <row r="566" spans="1:2" x14ac:dyDescent="0.25">
      <c r="A566" s="3">
        <v>561</v>
      </c>
      <c r="B566" s="4" t="str">
        <f>"00805006"</f>
        <v>00805006</v>
      </c>
    </row>
    <row r="567" spans="1:2" x14ac:dyDescent="0.25">
      <c r="A567" s="3">
        <v>562</v>
      </c>
      <c r="B567" s="4" t="str">
        <f>"00805801"</f>
        <v>00805801</v>
      </c>
    </row>
    <row r="568" spans="1:2" x14ac:dyDescent="0.25">
      <c r="A568" s="3">
        <v>563</v>
      </c>
      <c r="B568" s="4" t="str">
        <f>"00807415"</f>
        <v>00807415</v>
      </c>
    </row>
    <row r="569" spans="1:2" x14ac:dyDescent="0.25">
      <c r="A569" s="3">
        <v>564</v>
      </c>
      <c r="B569" s="4" t="str">
        <f>"00808209"</f>
        <v>00808209</v>
      </c>
    </row>
    <row r="570" spans="1:2" x14ac:dyDescent="0.25">
      <c r="A570" s="3">
        <v>565</v>
      </c>
      <c r="B570" s="4" t="str">
        <f>"00808254"</f>
        <v>00808254</v>
      </c>
    </row>
    <row r="571" spans="1:2" x14ac:dyDescent="0.25">
      <c r="A571" s="3">
        <v>566</v>
      </c>
      <c r="B571" s="4" t="str">
        <f>"00808834"</f>
        <v>00808834</v>
      </c>
    </row>
    <row r="572" spans="1:2" x14ac:dyDescent="0.25">
      <c r="A572" s="3">
        <v>567</v>
      </c>
      <c r="B572" s="4" t="str">
        <f>"00812920"</f>
        <v>00812920</v>
      </c>
    </row>
    <row r="573" spans="1:2" x14ac:dyDescent="0.25">
      <c r="A573" s="3">
        <v>568</v>
      </c>
      <c r="B573" s="4" t="str">
        <f>"00813552"</f>
        <v>00813552</v>
      </c>
    </row>
    <row r="574" spans="1:2" x14ac:dyDescent="0.25">
      <c r="A574" s="3">
        <v>569</v>
      </c>
      <c r="B574" s="4" t="str">
        <f>"00813827"</f>
        <v>00813827</v>
      </c>
    </row>
    <row r="575" spans="1:2" x14ac:dyDescent="0.25">
      <c r="A575" s="3">
        <v>570</v>
      </c>
      <c r="B575" s="4" t="str">
        <f>"00813866"</f>
        <v>00813866</v>
      </c>
    </row>
    <row r="576" spans="1:2" x14ac:dyDescent="0.25">
      <c r="A576" s="3">
        <v>571</v>
      </c>
      <c r="B576" s="4" t="str">
        <f>"00814779"</f>
        <v>00814779</v>
      </c>
    </row>
    <row r="577" spans="1:2" x14ac:dyDescent="0.25">
      <c r="A577" s="3">
        <v>572</v>
      </c>
      <c r="B577" s="4" t="str">
        <f>"00814895"</f>
        <v>00814895</v>
      </c>
    </row>
    <row r="578" spans="1:2" x14ac:dyDescent="0.25">
      <c r="A578" s="3">
        <v>573</v>
      </c>
      <c r="B578" s="4" t="str">
        <f>"00815000"</f>
        <v>00815000</v>
      </c>
    </row>
    <row r="579" spans="1:2" x14ac:dyDescent="0.25">
      <c r="A579" s="3">
        <v>574</v>
      </c>
      <c r="B579" s="4" t="str">
        <f>"00815143"</f>
        <v>00815143</v>
      </c>
    </row>
    <row r="580" spans="1:2" x14ac:dyDescent="0.25">
      <c r="A580" s="3">
        <v>575</v>
      </c>
      <c r="B580" s="4" t="str">
        <f>"00816386"</f>
        <v>00816386</v>
      </c>
    </row>
    <row r="581" spans="1:2" x14ac:dyDescent="0.25">
      <c r="A581" s="3">
        <v>576</v>
      </c>
      <c r="B581" s="4" t="str">
        <f>"00816453"</f>
        <v>00816453</v>
      </c>
    </row>
    <row r="582" spans="1:2" x14ac:dyDescent="0.25">
      <c r="A582" s="3">
        <v>577</v>
      </c>
      <c r="B582" s="4" t="str">
        <f>"00818309"</f>
        <v>00818309</v>
      </c>
    </row>
    <row r="583" spans="1:2" x14ac:dyDescent="0.25">
      <c r="A583" s="3">
        <v>578</v>
      </c>
      <c r="B583" s="4" t="str">
        <f>"00819063"</f>
        <v>00819063</v>
      </c>
    </row>
    <row r="584" spans="1:2" x14ac:dyDescent="0.25">
      <c r="A584" s="3">
        <v>579</v>
      </c>
      <c r="B584" s="4" t="str">
        <f>"00819684"</f>
        <v>00819684</v>
      </c>
    </row>
    <row r="585" spans="1:2" x14ac:dyDescent="0.25">
      <c r="A585" s="3">
        <v>580</v>
      </c>
      <c r="B585" s="4" t="str">
        <f>"00819812"</f>
        <v>00819812</v>
      </c>
    </row>
    <row r="586" spans="1:2" x14ac:dyDescent="0.25">
      <c r="A586" s="3">
        <v>581</v>
      </c>
      <c r="B586" s="4" t="str">
        <f>"00819924"</f>
        <v>00819924</v>
      </c>
    </row>
    <row r="587" spans="1:2" x14ac:dyDescent="0.25">
      <c r="A587" s="3">
        <v>582</v>
      </c>
      <c r="B587" s="4" t="str">
        <f>"00819953"</f>
        <v>00819953</v>
      </c>
    </row>
    <row r="588" spans="1:2" x14ac:dyDescent="0.25">
      <c r="A588" s="3">
        <v>583</v>
      </c>
      <c r="B588" s="4" t="str">
        <f>"00819990"</f>
        <v>00819990</v>
      </c>
    </row>
    <row r="589" spans="1:2" x14ac:dyDescent="0.25">
      <c r="A589" s="3">
        <v>584</v>
      </c>
      <c r="B589" s="4" t="str">
        <f>"00820048"</f>
        <v>00820048</v>
      </c>
    </row>
    <row r="590" spans="1:2" x14ac:dyDescent="0.25">
      <c r="A590" s="3">
        <v>585</v>
      </c>
      <c r="B590" s="4" t="str">
        <f>"00820189"</f>
        <v>00820189</v>
      </c>
    </row>
    <row r="591" spans="1:2" x14ac:dyDescent="0.25">
      <c r="A591" s="3">
        <v>586</v>
      </c>
      <c r="B591" s="4" t="str">
        <f>"00820200"</f>
        <v>00820200</v>
      </c>
    </row>
    <row r="592" spans="1:2" x14ac:dyDescent="0.25">
      <c r="A592" s="3">
        <v>587</v>
      </c>
      <c r="B592" s="4" t="str">
        <f>"00820412"</f>
        <v>00820412</v>
      </c>
    </row>
    <row r="593" spans="1:2" x14ac:dyDescent="0.25">
      <c r="A593" s="3">
        <v>588</v>
      </c>
      <c r="B593" s="4" t="str">
        <f>"00820663"</f>
        <v>00820663</v>
      </c>
    </row>
    <row r="594" spans="1:2" x14ac:dyDescent="0.25">
      <c r="A594" s="3">
        <v>589</v>
      </c>
      <c r="B594" s="4" t="str">
        <f>"00821177"</f>
        <v>00821177</v>
      </c>
    </row>
    <row r="595" spans="1:2" x14ac:dyDescent="0.25">
      <c r="A595" s="3">
        <v>590</v>
      </c>
      <c r="B595" s="4" t="str">
        <f>"00821600"</f>
        <v>00821600</v>
      </c>
    </row>
    <row r="596" spans="1:2" x14ac:dyDescent="0.25">
      <c r="A596" s="3">
        <v>591</v>
      </c>
      <c r="B596" s="4" t="str">
        <f>"00822320"</f>
        <v>00822320</v>
      </c>
    </row>
    <row r="597" spans="1:2" x14ac:dyDescent="0.25">
      <c r="A597" s="3">
        <v>592</v>
      </c>
      <c r="B597" s="4" t="str">
        <f>"00824566"</f>
        <v>00824566</v>
      </c>
    </row>
    <row r="598" spans="1:2" x14ac:dyDescent="0.25">
      <c r="A598" s="3">
        <v>593</v>
      </c>
      <c r="B598" s="4" t="str">
        <f>"00824583"</f>
        <v>00824583</v>
      </c>
    </row>
    <row r="599" spans="1:2" x14ac:dyDescent="0.25">
      <c r="A599" s="3">
        <v>594</v>
      </c>
      <c r="B599" s="4" t="str">
        <f>"00824841"</f>
        <v>00824841</v>
      </c>
    </row>
    <row r="600" spans="1:2" x14ac:dyDescent="0.25">
      <c r="A600" s="3">
        <v>595</v>
      </c>
      <c r="B600" s="4" t="str">
        <f>"00825216"</f>
        <v>00825216</v>
      </c>
    </row>
    <row r="601" spans="1:2" x14ac:dyDescent="0.25">
      <c r="A601" s="3">
        <v>596</v>
      </c>
      <c r="B601" s="4" t="str">
        <f>"00827039"</f>
        <v>00827039</v>
      </c>
    </row>
    <row r="602" spans="1:2" x14ac:dyDescent="0.25">
      <c r="A602" s="3">
        <v>597</v>
      </c>
      <c r="B602" s="4" t="str">
        <f>"00827049"</f>
        <v>00827049</v>
      </c>
    </row>
    <row r="603" spans="1:2" x14ac:dyDescent="0.25">
      <c r="A603" s="3">
        <v>598</v>
      </c>
      <c r="B603" s="4" t="str">
        <f>"00827952"</f>
        <v>00827952</v>
      </c>
    </row>
    <row r="604" spans="1:2" x14ac:dyDescent="0.25">
      <c r="A604" s="3">
        <v>599</v>
      </c>
      <c r="B604" s="4" t="str">
        <f>"00828275"</f>
        <v>00828275</v>
      </c>
    </row>
    <row r="605" spans="1:2" x14ac:dyDescent="0.25">
      <c r="A605" s="3">
        <v>600</v>
      </c>
      <c r="B605" s="4" t="str">
        <f>"00830877"</f>
        <v>00830877</v>
      </c>
    </row>
    <row r="606" spans="1:2" x14ac:dyDescent="0.25">
      <c r="A606" s="3">
        <v>601</v>
      </c>
      <c r="B606" s="4" t="str">
        <f>"00831042"</f>
        <v>00831042</v>
      </c>
    </row>
    <row r="607" spans="1:2" x14ac:dyDescent="0.25">
      <c r="A607" s="3">
        <v>602</v>
      </c>
      <c r="B607" s="4" t="str">
        <f>"00832466"</f>
        <v>00832466</v>
      </c>
    </row>
    <row r="608" spans="1:2" x14ac:dyDescent="0.25">
      <c r="A608" s="3">
        <v>603</v>
      </c>
      <c r="B608" s="4" t="str">
        <f>"00832866"</f>
        <v>00832866</v>
      </c>
    </row>
    <row r="609" spans="1:2" x14ac:dyDescent="0.25">
      <c r="A609" s="3">
        <v>604</v>
      </c>
      <c r="B609" s="4" t="str">
        <f>"00833788"</f>
        <v>00833788</v>
      </c>
    </row>
    <row r="610" spans="1:2" x14ac:dyDescent="0.25">
      <c r="A610" s="3">
        <v>605</v>
      </c>
      <c r="B610" s="4" t="str">
        <f>"00835029"</f>
        <v>00835029</v>
      </c>
    </row>
    <row r="611" spans="1:2" x14ac:dyDescent="0.25">
      <c r="A611" s="3">
        <v>606</v>
      </c>
      <c r="B611" s="4" t="str">
        <f>"00837449"</f>
        <v>00837449</v>
      </c>
    </row>
    <row r="612" spans="1:2" x14ac:dyDescent="0.25">
      <c r="A612" s="3">
        <v>607</v>
      </c>
      <c r="B612" s="4" t="str">
        <f>"00837616"</f>
        <v>00837616</v>
      </c>
    </row>
    <row r="613" spans="1:2" x14ac:dyDescent="0.25">
      <c r="A613" s="3">
        <v>608</v>
      </c>
      <c r="B613" s="4" t="str">
        <f>"00837641"</f>
        <v>00837641</v>
      </c>
    </row>
    <row r="614" spans="1:2" x14ac:dyDescent="0.25">
      <c r="A614" s="3">
        <v>609</v>
      </c>
      <c r="B614" s="4" t="str">
        <f>"00838017"</f>
        <v>00838017</v>
      </c>
    </row>
    <row r="615" spans="1:2" x14ac:dyDescent="0.25">
      <c r="A615" s="3">
        <v>610</v>
      </c>
      <c r="B615" s="4" t="str">
        <f>"00838397"</f>
        <v>00838397</v>
      </c>
    </row>
    <row r="616" spans="1:2" x14ac:dyDescent="0.25">
      <c r="A616" s="3">
        <v>611</v>
      </c>
      <c r="B616" s="4" t="str">
        <f>"00842674"</f>
        <v>00842674</v>
      </c>
    </row>
    <row r="617" spans="1:2" x14ac:dyDescent="0.25">
      <c r="A617" s="3">
        <v>612</v>
      </c>
      <c r="B617" s="4" t="str">
        <f>"00843541"</f>
        <v>00843541</v>
      </c>
    </row>
    <row r="618" spans="1:2" x14ac:dyDescent="0.25">
      <c r="A618" s="3">
        <v>613</v>
      </c>
      <c r="B618" s="4" t="str">
        <f>"00845828"</f>
        <v>00845828</v>
      </c>
    </row>
    <row r="619" spans="1:2" x14ac:dyDescent="0.25">
      <c r="A619" s="3">
        <v>614</v>
      </c>
      <c r="B619" s="4" t="str">
        <f>"00847859"</f>
        <v>00847859</v>
      </c>
    </row>
    <row r="620" spans="1:2" x14ac:dyDescent="0.25">
      <c r="A620" s="3">
        <v>615</v>
      </c>
      <c r="B620" s="4" t="str">
        <f>"00848169"</f>
        <v>00848169</v>
      </c>
    </row>
    <row r="621" spans="1:2" x14ac:dyDescent="0.25">
      <c r="A621" s="3">
        <v>616</v>
      </c>
      <c r="B621" s="4" t="str">
        <f>"00849449"</f>
        <v>00849449</v>
      </c>
    </row>
    <row r="622" spans="1:2" x14ac:dyDescent="0.25">
      <c r="A622" s="3">
        <v>617</v>
      </c>
      <c r="B622" s="4" t="str">
        <f>"00849567"</f>
        <v>00849567</v>
      </c>
    </row>
    <row r="623" spans="1:2" x14ac:dyDescent="0.25">
      <c r="A623" s="3">
        <v>618</v>
      </c>
      <c r="B623" s="4" t="str">
        <f>"00850371"</f>
        <v>00850371</v>
      </c>
    </row>
    <row r="624" spans="1:2" x14ac:dyDescent="0.25">
      <c r="A624" s="3">
        <v>619</v>
      </c>
      <c r="B624" s="4" t="str">
        <f>"00850695"</f>
        <v>00850695</v>
      </c>
    </row>
    <row r="625" spans="1:2" x14ac:dyDescent="0.25">
      <c r="A625" s="3">
        <v>620</v>
      </c>
      <c r="B625" s="4" t="str">
        <f>"00852760"</f>
        <v>00852760</v>
      </c>
    </row>
    <row r="626" spans="1:2" x14ac:dyDescent="0.25">
      <c r="A626" s="3">
        <v>621</v>
      </c>
      <c r="B626" s="4" t="str">
        <f>"00852906"</f>
        <v>00852906</v>
      </c>
    </row>
    <row r="627" spans="1:2" x14ac:dyDescent="0.25">
      <c r="A627" s="3">
        <v>622</v>
      </c>
      <c r="B627" s="4" t="str">
        <f>"00853728"</f>
        <v>00853728</v>
      </c>
    </row>
    <row r="628" spans="1:2" x14ac:dyDescent="0.25">
      <c r="A628" s="3">
        <v>623</v>
      </c>
      <c r="B628" s="4" t="str">
        <f>"00855903"</f>
        <v>00855903</v>
      </c>
    </row>
    <row r="629" spans="1:2" x14ac:dyDescent="0.25">
      <c r="A629" s="3">
        <v>624</v>
      </c>
      <c r="B629" s="4" t="str">
        <f>"00858132"</f>
        <v>00858132</v>
      </c>
    </row>
    <row r="630" spans="1:2" x14ac:dyDescent="0.25">
      <c r="A630" s="3">
        <v>625</v>
      </c>
      <c r="B630" s="4" t="str">
        <f>"00859143"</f>
        <v>00859143</v>
      </c>
    </row>
    <row r="631" spans="1:2" x14ac:dyDescent="0.25">
      <c r="A631" s="3">
        <v>626</v>
      </c>
      <c r="B631" s="4" t="str">
        <f>"00870506"</f>
        <v>00870506</v>
      </c>
    </row>
    <row r="632" spans="1:2" x14ac:dyDescent="0.25">
      <c r="A632" s="3">
        <v>627</v>
      </c>
      <c r="B632" s="4" t="str">
        <f>"00870534"</f>
        <v>00870534</v>
      </c>
    </row>
    <row r="633" spans="1:2" x14ac:dyDescent="0.25">
      <c r="A633" s="3">
        <v>628</v>
      </c>
      <c r="B633" s="4" t="str">
        <f>"00872636"</f>
        <v>00872636</v>
      </c>
    </row>
    <row r="634" spans="1:2" x14ac:dyDescent="0.25">
      <c r="A634" s="3">
        <v>629</v>
      </c>
      <c r="B634" s="4" t="str">
        <f>"00873018"</f>
        <v>00873018</v>
      </c>
    </row>
    <row r="635" spans="1:2" x14ac:dyDescent="0.25">
      <c r="A635" s="3">
        <v>630</v>
      </c>
      <c r="B635" s="4" t="str">
        <f>"00874218"</f>
        <v>00874218</v>
      </c>
    </row>
    <row r="636" spans="1:2" x14ac:dyDescent="0.25">
      <c r="A636" s="3">
        <v>631</v>
      </c>
      <c r="B636" s="4" t="str">
        <f>"00874840"</f>
        <v>00874840</v>
      </c>
    </row>
    <row r="637" spans="1:2" x14ac:dyDescent="0.25">
      <c r="A637" s="3">
        <v>632</v>
      </c>
      <c r="B637" s="4" t="str">
        <f>"00875053"</f>
        <v>00875053</v>
      </c>
    </row>
    <row r="638" spans="1:2" x14ac:dyDescent="0.25">
      <c r="A638" s="3">
        <v>633</v>
      </c>
      <c r="B638" s="4" t="str">
        <f>"00875076"</f>
        <v>00875076</v>
      </c>
    </row>
    <row r="639" spans="1:2" x14ac:dyDescent="0.25">
      <c r="A639" s="3">
        <v>634</v>
      </c>
      <c r="B639" s="4" t="str">
        <f>"00875547"</f>
        <v>00875547</v>
      </c>
    </row>
    <row r="640" spans="1:2" x14ac:dyDescent="0.25">
      <c r="A640" s="3">
        <v>635</v>
      </c>
      <c r="B640" s="4" t="str">
        <f>"00876481"</f>
        <v>00876481</v>
      </c>
    </row>
    <row r="641" spans="1:2" x14ac:dyDescent="0.25">
      <c r="A641" s="3">
        <v>636</v>
      </c>
      <c r="B641" s="4" t="str">
        <f>"00876565"</f>
        <v>00876565</v>
      </c>
    </row>
    <row r="642" spans="1:2" x14ac:dyDescent="0.25">
      <c r="A642" s="3">
        <v>637</v>
      </c>
      <c r="B642" s="4" t="str">
        <f>"00878578"</f>
        <v>00878578</v>
      </c>
    </row>
    <row r="643" spans="1:2" x14ac:dyDescent="0.25">
      <c r="A643" s="3">
        <v>638</v>
      </c>
      <c r="B643" s="4" t="str">
        <f>"00880567"</f>
        <v>00880567</v>
      </c>
    </row>
    <row r="644" spans="1:2" x14ac:dyDescent="0.25">
      <c r="A644" s="3">
        <v>639</v>
      </c>
      <c r="B644" s="4" t="str">
        <f>"00881122"</f>
        <v>00881122</v>
      </c>
    </row>
    <row r="645" spans="1:2" x14ac:dyDescent="0.25">
      <c r="A645" s="3">
        <v>640</v>
      </c>
      <c r="B645" s="4" t="str">
        <f>"00882695"</f>
        <v>00882695</v>
      </c>
    </row>
    <row r="646" spans="1:2" x14ac:dyDescent="0.25">
      <c r="A646" s="3">
        <v>641</v>
      </c>
      <c r="B646" s="4" t="str">
        <f>"00885179"</f>
        <v>00885179</v>
      </c>
    </row>
    <row r="647" spans="1:2" x14ac:dyDescent="0.25">
      <c r="A647" s="3">
        <v>642</v>
      </c>
      <c r="B647" s="4" t="str">
        <f>"00885614"</f>
        <v>00885614</v>
      </c>
    </row>
    <row r="648" spans="1:2" x14ac:dyDescent="0.25">
      <c r="A648" s="3">
        <v>643</v>
      </c>
      <c r="B648" s="4" t="str">
        <f>"00889750"</f>
        <v>00889750</v>
      </c>
    </row>
    <row r="649" spans="1:2" x14ac:dyDescent="0.25">
      <c r="A649" s="3">
        <v>644</v>
      </c>
      <c r="B649" s="4" t="str">
        <f>"00890465"</f>
        <v>00890465</v>
      </c>
    </row>
    <row r="650" spans="1:2" x14ac:dyDescent="0.25">
      <c r="A650" s="3">
        <v>645</v>
      </c>
      <c r="B650" s="4" t="str">
        <f>"00890762"</f>
        <v>00890762</v>
      </c>
    </row>
    <row r="651" spans="1:2" x14ac:dyDescent="0.25">
      <c r="A651" s="3">
        <v>646</v>
      </c>
      <c r="B651" s="4" t="str">
        <f>"00893264"</f>
        <v>00893264</v>
      </c>
    </row>
    <row r="652" spans="1:2" x14ac:dyDescent="0.25">
      <c r="A652" s="3">
        <v>647</v>
      </c>
      <c r="B652" s="4" t="str">
        <f>"00898125"</f>
        <v>00898125</v>
      </c>
    </row>
    <row r="653" spans="1:2" x14ac:dyDescent="0.25">
      <c r="A653" s="3">
        <v>648</v>
      </c>
      <c r="B653" s="4" t="str">
        <f>"00898292"</f>
        <v>00898292</v>
      </c>
    </row>
    <row r="654" spans="1:2" x14ac:dyDescent="0.25">
      <c r="A654" s="3">
        <v>649</v>
      </c>
      <c r="B654" s="4" t="str">
        <f>"00898454"</f>
        <v>00898454</v>
      </c>
    </row>
    <row r="655" spans="1:2" x14ac:dyDescent="0.25">
      <c r="A655" s="3">
        <v>650</v>
      </c>
      <c r="B655" s="4" t="str">
        <f>"00900695"</f>
        <v>00900695</v>
      </c>
    </row>
    <row r="656" spans="1:2" x14ac:dyDescent="0.25">
      <c r="A656" s="3">
        <v>651</v>
      </c>
      <c r="B656" s="4" t="str">
        <f>"00901909"</f>
        <v>00901909</v>
      </c>
    </row>
    <row r="657" spans="1:2" x14ac:dyDescent="0.25">
      <c r="A657" s="3">
        <v>652</v>
      </c>
      <c r="B657" s="4" t="str">
        <f>"00902091"</f>
        <v>00902091</v>
      </c>
    </row>
    <row r="658" spans="1:2" x14ac:dyDescent="0.25">
      <c r="A658" s="3">
        <v>653</v>
      </c>
      <c r="B658" s="4" t="str">
        <f>"00902726"</f>
        <v>00902726</v>
      </c>
    </row>
    <row r="659" spans="1:2" x14ac:dyDescent="0.25">
      <c r="A659" s="3">
        <v>654</v>
      </c>
      <c r="B659" s="4" t="str">
        <f>"00903449"</f>
        <v>00903449</v>
      </c>
    </row>
    <row r="660" spans="1:2" x14ac:dyDescent="0.25">
      <c r="A660" s="3">
        <v>655</v>
      </c>
      <c r="B660" s="4" t="str">
        <f>"00903819"</f>
        <v>00903819</v>
      </c>
    </row>
    <row r="661" spans="1:2" x14ac:dyDescent="0.25">
      <c r="A661" s="3">
        <v>656</v>
      </c>
      <c r="B661" s="4" t="str">
        <f>"00904029"</f>
        <v>00904029</v>
      </c>
    </row>
    <row r="662" spans="1:2" x14ac:dyDescent="0.25">
      <c r="A662" s="3">
        <v>657</v>
      </c>
      <c r="B662" s="4" t="str">
        <f>"00906589"</f>
        <v>00906589</v>
      </c>
    </row>
    <row r="663" spans="1:2" x14ac:dyDescent="0.25">
      <c r="A663" s="3">
        <v>658</v>
      </c>
      <c r="B663" s="4" t="str">
        <f>"00906705"</f>
        <v>00906705</v>
      </c>
    </row>
    <row r="664" spans="1:2" x14ac:dyDescent="0.25">
      <c r="A664" s="3">
        <v>659</v>
      </c>
      <c r="B664" s="4" t="str">
        <f>"00907259"</f>
        <v>00907259</v>
      </c>
    </row>
    <row r="665" spans="1:2" x14ac:dyDescent="0.25">
      <c r="A665" s="3">
        <v>660</v>
      </c>
      <c r="B665" s="4" t="str">
        <f>"00907564"</f>
        <v>00907564</v>
      </c>
    </row>
    <row r="666" spans="1:2" x14ac:dyDescent="0.25">
      <c r="A666" s="3">
        <v>661</v>
      </c>
      <c r="B666" s="4" t="str">
        <f>"00907664"</f>
        <v>00907664</v>
      </c>
    </row>
    <row r="667" spans="1:2" x14ac:dyDescent="0.25">
      <c r="A667" s="3">
        <v>662</v>
      </c>
      <c r="B667" s="4" t="str">
        <f>"00907672"</f>
        <v>00907672</v>
      </c>
    </row>
    <row r="668" spans="1:2" x14ac:dyDescent="0.25">
      <c r="A668" s="3">
        <v>663</v>
      </c>
      <c r="B668" s="4" t="str">
        <f>"00908005"</f>
        <v>00908005</v>
      </c>
    </row>
    <row r="669" spans="1:2" x14ac:dyDescent="0.25">
      <c r="A669" s="3">
        <v>664</v>
      </c>
      <c r="B669" s="4" t="str">
        <f>"00909286"</f>
        <v>00909286</v>
      </c>
    </row>
    <row r="670" spans="1:2" x14ac:dyDescent="0.25">
      <c r="A670" s="3">
        <v>665</v>
      </c>
      <c r="B670" s="4" t="str">
        <f>"00909341"</f>
        <v>00909341</v>
      </c>
    </row>
    <row r="671" spans="1:2" x14ac:dyDescent="0.25">
      <c r="A671" s="3">
        <v>666</v>
      </c>
      <c r="B671" s="4" t="str">
        <f>"00910107"</f>
        <v>00910107</v>
      </c>
    </row>
    <row r="672" spans="1:2" x14ac:dyDescent="0.25">
      <c r="A672" s="3">
        <v>667</v>
      </c>
      <c r="B672" s="4" t="str">
        <f>"00910984"</f>
        <v>00910984</v>
      </c>
    </row>
    <row r="673" spans="1:2" x14ac:dyDescent="0.25">
      <c r="A673" s="3">
        <v>668</v>
      </c>
      <c r="B673" s="4" t="str">
        <f>"00911485"</f>
        <v>00911485</v>
      </c>
    </row>
    <row r="674" spans="1:2" x14ac:dyDescent="0.25">
      <c r="A674" s="3">
        <v>669</v>
      </c>
      <c r="B674" s="4" t="str">
        <f>"00911544"</f>
        <v>00911544</v>
      </c>
    </row>
    <row r="675" spans="1:2" x14ac:dyDescent="0.25">
      <c r="A675" s="3">
        <v>670</v>
      </c>
      <c r="B675" s="4" t="str">
        <f>"00911925"</f>
        <v>00911925</v>
      </c>
    </row>
    <row r="676" spans="1:2" x14ac:dyDescent="0.25">
      <c r="A676" s="3">
        <v>671</v>
      </c>
      <c r="B676" s="4" t="str">
        <f>"00912994"</f>
        <v>00912994</v>
      </c>
    </row>
    <row r="677" spans="1:2" x14ac:dyDescent="0.25">
      <c r="A677" s="3">
        <v>672</v>
      </c>
      <c r="B677" s="4" t="str">
        <f>"00913179"</f>
        <v>00913179</v>
      </c>
    </row>
    <row r="678" spans="1:2" x14ac:dyDescent="0.25">
      <c r="A678" s="3">
        <v>673</v>
      </c>
      <c r="B678" s="4" t="str">
        <f>"00913560"</f>
        <v>00913560</v>
      </c>
    </row>
    <row r="679" spans="1:2" x14ac:dyDescent="0.25">
      <c r="A679" s="3">
        <v>674</v>
      </c>
      <c r="B679" s="4" t="str">
        <f>"00914150"</f>
        <v>00914150</v>
      </c>
    </row>
    <row r="680" spans="1:2" x14ac:dyDescent="0.25">
      <c r="A680" s="3">
        <v>675</v>
      </c>
      <c r="B680" s="4" t="str">
        <f>"00914489"</f>
        <v>00914489</v>
      </c>
    </row>
    <row r="681" spans="1:2" x14ac:dyDescent="0.25">
      <c r="A681" s="3">
        <v>676</v>
      </c>
      <c r="B681" s="4" t="str">
        <f>"00914880"</f>
        <v>00914880</v>
      </c>
    </row>
    <row r="682" spans="1:2" x14ac:dyDescent="0.25">
      <c r="A682" s="3">
        <v>677</v>
      </c>
      <c r="B682" s="4" t="str">
        <f>"00915191"</f>
        <v>00915191</v>
      </c>
    </row>
    <row r="683" spans="1:2" x14ac:dyDescent="0.25">
      <c r="A683" s="3">
        <v>678</v>
      </c>
      <c r="B683" s="4" t="str">
        <f>"00915590"</f>
        <v>00915590</v>
      </c>
    </row>
    <row r="684" spans="1:2" x14ac:dyDescent="0.25">
      <c r="A684" s="3">
        <v>679</v>
      </c>
      <c r="B684" s="4" t="str">
        <f>"00915824"</f>
        <v>00915824</v>
      </c>
    </row>
    <row r="685" spans="1:2" x14ac:dyDescent="0.25">
      <c r="A685" s="3">
        <v>680</v>
      </c>
      <c r="B685" s="4" t="str">
        <f>"00915893"</f>
        <v>00915893</v>
      </c>
    </row>
    <row r="686" spans="1:2" x14ac:dyDescent="0.25">
      <c r="A686" s="3">
        <v>681</v>
      </c>
      <c r="B686" s="4" t="str">
        <f>"00917500"</f>
        <v>00917500</v>
      </c>
    </row>
    <row r="687" spans="1:2" x14ac:dyDescent="0.25">
      <c r="A687" s="3">
        <v>682</v>
      </c>
      <c r="B687" s="4" t="str">
        <f>"00918069"</f>
        <v>00918069</v>
      </c>
    </row>
    <row r="688" spans="1:2" x14ac:dyDescent="0.25">
      <c r="A688" s="3">
        <v>683</v>
      </c>
      <c r="B688" s="4" t="str">
        <f>"00918120"</f>
        <v>00918120</v>
      </c>
    </row>
    <row r="689" spans="1:2" x14ac:dyDescent="0.25">
      <c r="A689" s="3">
        <v>684</v>
      </c>
      <c r="B689" s="4" t="str">
        <f>"00918207"</f>
        <v>00918207</v>
      </c>
    </row>
    <row r="690" spans="1:2" x14ac:dyDescent="0.25">
      <c r="A690" s="3">
        <v>685</v>
      </c>
      <c r="B690" s="4" t="str">
        <f>"00918345"</f>
        <v>00918345</v>
      </c>
    </row>
    <row r="691" spans="1:2" x14ac:dyDescent="0.25">
      <c r="A691" s="3">
        <v>686</v>
      </c>
      <c r="B691" s="4" t="str">
        <f>"00919995"</f>
        <v>00919995</v>
      </c>
    </row>
    <row r="692" spans="1:2" x14ac:dyDescent="0.25">
      <c r="A692" s="3">
        <v>687</v>
      </c>
      <c r="B692" s="4" t="str">
        <f>"00920112"</f>
        <v>00920112</v>
      </c>
    </row>
    <row r="693" spans="1:2" x14ac:dyDescent="0.25">
      <c r="A693" s="3">
        <v>688</v>
      </c>
      <c r="B693" s="4" t="str">
        <f>"00921567"</f>
        <v>00921567</v>
      </c>
    </row>
    <row r="694" spans="1:2" x14ac:dyDescent="0.25">
      <c r="A694" s="3">
        <v>689</v>
      </c>
      <c r="B694" s="4" t="str">
        <f>"00922693"</f>
        <v>00922693</v>
      </c>
    </row>
    <row r="695" spans="1:2" x14ac:dyDescent="0.25">
      <c r="A695" s="3">
        <v>690</v>
      </c>
      <c r="B695" s="4" t="str">
        <f>"00923677"</f>
        <v>00923677</v>
      </c>
    </row>
    <row r="696" spans="1:2" x14ac:dyDescent="0.25">
      <c r="A696" s="3">
        <v>691</v>
      </c>
      <c r="B696" s="4" t="str">
        <f>"00923895"</f>
        <v>00923895</v>
      </c>
    </row>
    <row r="697" spans="1:2" x14ac:dyDescent="0.25">
      <c r="A697" s="3">
        <v>692</v>
      </c>
      <c r="B697" s="4" t="str">
        <f>"00926827"</f>
        <v>00926827</v>
      </c>
    </row>
    <row r="698" spans="1:2" x14ac:dyDescent="0.25">
      <c r="A698" s="3">
        <v>693</v>
      </c>
      <c r="B698" s="4" t="str">
        <f>"00929286"</f>
        <v>00929286</v>
      </c>
    </row>
    <row r="699" spans="1:2" x14ac:dyDescent="0.25">
      <c r="A699" s="3">
        <v>694</v>
      </c>
      <c r="B699" s="4" t="str">
        <f>"00930943"</f>
        <v>00930943</v>
      </c>
    </row>
    <row r="700" spans="1:2" x14ac:dyDescent="0.25">
      <c r="A700" s="3">
        <v>695</v>
      </c>
      <c r="B700" s="4" t="str">
        <f>"00933870"</f>
        <v>00933870</v>
      </c>
    </row>
    <row r="701" spans="1:2" x14ac:dyDescent="0.25">
      <c r="A701" s="3">
        <v>696</v>
      </c>
      <c r="B701" s="4" t="str">
        <f>"00934020"</f>
        <v>00934020</v>
      </c>
    </row>
    <row r="702" spans="1:2" x14ac:dyDescent="0.25">
      <c r="A702" s="3">
        <v>697</v>
      </c>
      <c r="B702" s="4" t="str">
        <f>"00935716"</f>
        <v>00935716</v>
      </c>
    </row>
    <row r="703" spans="1:2" x14ac:dyDescent="0.25">
      <c r="A703" s="3">
        <v>698</v>
      </c>
      <c r="B703" s="4" t="str">
        <f>"00937216"</f>
        <v>00937216</v>
      </c>
    </row>
    <row r="704" spans="1:2" x14ac:dyDescent="0.25">
      <c r="A704" s="3">
        <v>699</v>
      </c>
      <c r="B704" s="4" t="str">
        <f>"00942213"</f>
        <v>00942213</v>
      </c>
    </row>
    <row r="705" spans="1:2" x14ac:dyDescent="0.25">
      <c r="A705" s="3">
        <v>700</v>
      </c>
      <c r="B705" s="4" t="str">
        <f>"00942274"</f>
        <v>00942274</v>
      </c>
    </row>
    <row r="706" spans="1:2" x14ac:dyDescent="0.25">
      <c r="A706" s="3">
        <v>701</v>
      </c>
      <c r="B706" s="4" t="str">
        <f>"00955436"</f>
        <v>00955436</v>
      </c>
    </row>
    <row r="707" spans="1:2" x14ac:dyDescent="0.25">
      <c r="A707" s="3">
        <v>702</v>
      </c>
      <c r="B707" s="4" t="str">
        <f>"00957596"</f>
        <v>00957596</v>
      </c>
    </row>
    <row r="708" spans="1:2" x14ac:dyDescent="0.25">
      <c r="A708" s="3">
        <v>703</v>
      </c>
      <c r="B708" s="4" t="str">
        <f>"00966361"</f>
        <v>00966361</v>
      </c>
    </row>
    <row r="709" spans="1:2" x14ac:dyDescent="0.25">
      <c r="A709" s="3">
        <v>704</v>
      </c>
      <c r="B709" s="4" t="str">
        <f>"00967515"</f>
        <v>00967515</v>
      </c>
    </row>
    <row r="710" spans="1:2" x14ac:dyDescent="0.25">
      <c r="A710" s="3">
        <v>705</v>
      </c>
      <c r="B710" s="4" t="str">
        <f>"00968962"</f>
        <v>00968962</v>
      </c>
    </row>
    <row r="711" spans="1:2" x14ac:dyDescent="0.25">
      <c r="A711" s="3">
        <v>706</v>
      </c>
      <c r="B711" s="4" t="str">
        <f>"00969139"</f>
        <v>00969139</v>
      </c>
    </row>
    <row r="712" spans="1:2" x14ac:dyDescent="0.25">
      <c r="A712" s="3">
        <v>707</v>
      </c>
      <c r="B712" s="4" t="str">
        <f>"00969691"</f>
        <v>00969691</v>
      </c>
    </row>
    <row r="713" spans="1:2" x14ac:dyDescent="0.25">
      <c r="A713" s="3">
        <v>708</v>
      </c>
      <c r="B713" s="4" t="str">
        <f>"00971324"</f>
        <v>00971324</v>
      </c>
    </row>
    <row r="714" spans="1:2" x14ac:dyDescent="0.25">
      <c r="A714" s="3">
        <v>709</v>
      </c>
      <c r="B714" s="4" t="str">
        <f>"00974105"</f>
        <v>00974105</v>
      </c>
    </row>
    <row r="715" spans="1:2" x14ac:dyDescent="0.25">
      <c r="A715" s="3">
        <v>710</v>
      </c>
      <c r="B715" s="4" t="str">
        <f>"00976211"</f>
        <v>00976211</v>
      </c>
    </row>
    <row r="716" spans="1:2" x14ac:dyDescent="0.25">
      <c r="A716" s="3">
        <v>711</v>
      </c>
      <c r="B716" s="4" t="str">
        <f>"00977332"</f>
        <v>00977332</v>
      </c>
    </row>
    <row r="717" spans="1:2" x14ac:dyDescent="0.25">
      <c r="A717" s="3">
        <v>712</v>
      </c>
      <c r="B717" s="4" t="str">
        <f>"00979892"</f>
        <v>00979892</v>
      </c>
    </row>
    <row r="718" spans="1:2" x14ac:dyDescent="0.25">
      <c r="A718" s="3">
        <v>713</v>
      </c>
      <c r="B718" s="4" t="str">
        <f>"00980723"</f>
        <v>00980723</v>
      </c>
    </row>
    <row r="719" spans="1:2" x14ac:dyDescent="0.25">
      <c r="A719" s="3">
        <v>714</v>
      </c>
      <c r="B719" s="4" t="str">
        <f>"00980740"</f>
        <v>00980740</v>
      </c>
    </row>
    <row r="720" spans="1:2" x14ac:dyDescent="0.25">
      <c r="A720" s="3">
        <v>715</v>
      </c>
      <c r="B720" s="4" t="str">
        <f>"00985663"</f>
        <v>00985663</v>
      </c>
    </row>
    <row r="721" spans="1:2" x14ac:dyDescent="0.25">
      <c r="A721" s="3">
        <v>716</v>
      </c>
      <c r="B721" s="4" t="str">
        <f>"00989502"</f>
        <v>00989502</v>
      </c>
    </row>
    <row r="722" spans="1:2" x14ac:dyDescent="0.25">
      <c r="A722" s="3">
        <v>717</v>
      </c>
      <c r="B722" s="4" t="str">
        <f>"00989992"</f>
        <v>00989992</v>
      </c>
    </row>
    <row r="723" spans="1:2" x14ac:dyDescent="0.25">
      <c r="A723" s="3">
        <v>718</v>
      </c>
      <c r="B723" s="4" t="str">
        <f>"00990534"</f>
        <v>00990534</v>
      </c>
    </row>
    <row r="724" spans="1:2" x14ac:dyDescent="0.25">
      <c r="A724" s="3">
        <v>719</v>
      </c>
      <c r="B724" s="4" t="str">
        <f>"00990659"</f>
        <v>00990659</v>
      </c>
    </row>
    <row r="725" spans="1:2" x14ac:dyDescent="0.25">
      <c r="A725" s="3">
        <v>720</v>
      </c>
      <c r="B725" s="4" t="str">
        <f>"00993454"</f>
        <v>00993454</v>
      </c>
    </row>
    <row r="726" spans="1:2" x14ac:dyDescent="0.25">
      <c r="A726" s="3">
        <v>721</v>
      </c>
      <c r="B726" s="4" t="str">
        <f>"00994314"</f>
        <v>00994314</v>
      </c>
    </row>
    <row r="727" spans="1:2" x14ac:dyDescent="0.25">
      <c r="A727" s="3">
        <v>722</v>
      </c>
      <c r="B727" s="4" t="str">
        <f>"00996698"</f>
        <v>00996698</v>
      </c>
    </row>
    <row r="728" spans="1:2" x14ac:dyDescent="0.25">
      <c r="A728" s="3">
        <v>723</v>
      </c>
      <c r="B728" s="4" t="str">
        <f>"00998532"</f>
        <v>00998532</v>
      </c>
    </row>
    <row r="729" spans="1:2" x14ac:dyDescent="0.25">
      <c r="A729" s="3">
        <v>724</v>
      </c>
      <c r="B729" s="4" t="str">
        <f>"00999025"</f>
        <v>00999025</v>
      </c>
    </row>
    <row r="730" spans="1:2" x14ac:dyDescent="0.25">
      <c r="A730" s="3">
        <v>725</v>
      </c>
      <c r="B730" s="4" t="str">
        <f>"00999528"</f>
        <v>00999528</v>
      </c>
    </row>
    <row r="731" spans="1:2" x14ac:dyDescent="0.25">
      <c r="A731" s="3">
        <v>726</v>
      </c>
      <c r="B731" s="4" t="str">
        <f>"01001389"</f>
        <v>01001389</v>
      </c>
    </row>
    <row r="732" spans="1:2" x14ac:dyDescent="0.25">
      <c r="A732" s="3">
        <v>727</v>
      </c>
      <c r="B732" s="4" t="str">
        <f>"01007547"</f>
        <v>01007547</v>
      </c>
    </row>
    <row r="733" spans="1:2" x14ac:dyDescent="0.25">
      <c r="A733" s="3">
        <v>728</v>
      </c>
      <c r="B733" s="4" t="str">
        <f>"01008683"</f>
        <v>01008683</v>
      </c>
    </row>
    <row r="734" spans="1:2" x14ac:dyDescent="0.25">
      <c r="A734" s="3">
        <v>729</v>
      </c>
      <c r="B734" s="4" t="str">
        <f>"01010472"</f>
        <v>01010472</v>
      </c>
    </row>
    <row r="735" spans="1:2" x14ac:dyDescent="0.25">
      <c r="A735" s="3">
        <v>730</v>
      </c>
      <c r="B735" s="4" t="str">
        <f>"01011150"</f>
        <v>01011150</v>
      </c>
    </row>
    <row r="736" spans="1:2" x14ac:dyDescent="0.25">
      <c r="A736" s="3">
        <v>731</v>
      </c>
      <c r="B736" s="4" t="str">
        <f>"01013379"</f>
        <v>01013379</v>
      </c>
    </row>
    <row r="737" spans="1:2" x14ac:dyDescent="0.25">
      <c r="A737" s="3">
        <v>732</v>
      </c>
      <c r="B737" s="4" t="str">
        <f>"01013746"</f>
        <v>01013746</v>
      </c>
    </row>
    <row r="738" spans="1:2" x14ac:dyDescent="0.25">
      <c r="A738" s="3">
        <v>733</v>
      </c>
      <c r="B738" s="4" t="str">
        <f>"01014436"</f>
        <v>01014436</v>
      </c>
    </row>
    <row r="739" spans="1:2" x14ac:dyDescent="0.25">
      <c r="A739" s="3">
        <v>734</v>
      </c>
      <c r="B739" s="4" t="str">
        <f>"01015873"</f>
        <v>01015873</v>
      </c>
    </row>
    <row r="740" spans="1:2" x14ac:dyDescent="0.25">
      <c r="A740" s="3">
        <v>735</v>
      </c>
      <c r="B740" s="4" t="str">
        <f>"01021519"</f>
        <v>01021519</v>
      </c>
    </row>
    <row r="741" spans="1:2" x14ac:dyDescent="0.25">
      <c r="A741" s="3">
        <v>736</v>
      </c>
      <c r="B741" s="4" t="str">
        <f>"01021868"</f>
        <v>01021868</v>
      </c>
    </row>
    <row r="742" spans="1:2" x14ac:dyDescent="0.25">
      <c r="A742" s="3">
        <v>737</v>
      </c>
      <c r="B742" s="4" t="str">
        <f>"01022519"</f>
        <v>01022519</v>
      </c>
    </row>
    <row r="743" spans="1:2" x14ac:dyDescent="0.25">
      <c r="A743" s="3">
        <v>738</v>
      </c>
      <c r="B743" s="4" t="str">
        <f>"01022597"</f>
        <v>01022597</v>
      </c>
    </row>
    <row r="744" spans="1:2" x14ac:dyDescent="0.25">
      <c r="A744" s="3">
        <v>739</v>
      </c>
      <c r="B744" s="4" t="str">
        <f>"01022709"</f>
        <v>01022709</v>
      </c>
    </row>
    <row r="745" spans="1:2" x14ac:dyDescent="0.25">
      <c r="A745" s="3">
        <v>740</v>
      </c>
      <c r="B745" s="4" t="str">
        <f>"01022839"</f>
        <v>01022839</v>
      </c>
    </row>
    <row r="746" spans="1:2" x14ac:dyDescent="0.25">
      <c r="A746" s="3">
        <v>741</v>
      </c>
      <c r="B746" s="4" t="str">
        <f>"01023096"</f>
        <v>01023096</v>
      </c>
    </row>
    <row r="747" spans="1:2" x14ac:dyDescent="0.25">
      <c r="A747" s="3">
        <v>742</v>
      </c>
      <c r="B747" s="4" t="str">
        <f>"01024922"</f>
        <v>01024922</v>
      </c>
    </row>
    <row r="748" spans="1:2" x14ac:dyDescent="0.25">
      <c r="A748" s="3">
        <v>743</v>
      </c>
      <c r="B748" s="4" t="str">
        <f>"01027198"</f>
        <v>01027198</v>
      </c>
    </row>
    <row r="749" spans="1:2" x14ac:dyDescent="0.25">
      <c r="A749" s="3">
        <v>744</v>
      </c>
      <c r="B749" s="4" t="str">
        <f>"01028206"</f>
        <v>01028206</v>
      </c>
    </row>
    <row r="750" spans="1:2" x14ac:dyDescent="0.25">
      <c r="A750" s="3">
        <v>745</v>
      </c>
      <c r="B750" s="4" t="str">
        <f>"01029939"</f>
        <v>01029939</v>
      </c>
    </row>
    <row r="751" spans="1:2" x14ac:dyDescent="0.25">
      <c r="A751" s="3">
        <v>746</v>
      </c>
      <c r="B751" s="4" t="str">
        <f>"01034210"</f>
        <v>01034210</v>
      </c>
    </row>
    <row r="752" spans="1:2" x14ac:dyDescent="0.25">
      <c r="A752" s="3">
        <v>747</v>
      </c>
      <c r="B752" s="4" t="str">
        <f>"01034475"</f>
        <v>01034475</v>
      </c>
    </row>
    <row r="753" spans="1:2" x14ac:dyDescent="0.25">
      <c r="A753" s="3">
        <v>748</v>
      </c>
      <c r="B753" s="4" t="str">
        <f>"01035009"</f>
        <v>01035009</v>
      </c>
    </row>
    <row r="754" spans="1:2" x14ac:dyDescent="0.25">
      <c r="A754" s="3">
        <v>749</v>
      </c>
      <c r="B754" s="4" t="str">
        <f>"01035971"</f>
        <v>01035971</v>
      </c>
    </row>
    <row r="755" spans="1:2" x14ac:dyDescent="0.25">
      <c r="A755" s="3">
        <v>750</v>
      </c>
      <c r="B755" s="4" t="str">
        <f>"01037941"</f>
        <v>01037941</v>
      </c>
    </row>
    <row r="756" spans="1:2" x14ac:dyDescent="0.25">
      <c r="A756" s="3">
        <v>751</v>
      </c>
      <c r="B756" s="4" t="str">
        <f>"01039431"</f>
        <v>01039431</v>
      </c>
    </row>
    <row r="757" spans="1:2" x14ac:dyDescent="0.25">
      <c r="A757" s="3">
        <v>752</v>
      </c>
      <c r="B757" s="4" t="str">
        <f>"01043835"</f>
        <v>01043835</v>
      </c>
    </row>
    <row r="758" spans="1:2" x14ac:dyDescent="0.25">
      <c r="A758" s="3">
        <v>753</v>
      </c>
      <c r="B758" s="4" t="str">
        <f>"01045819"</f>
        <v>01045819</v>
      </c>
    </row>
    <row r="759" spans="1:2" x14ac:dyDescent="0.25">
      <c r="A759" s="3">
        <v>754</v>
      </c>
      <c r="B759" s="4" t="str">
        <f>"01057183"</f>
        <v>01057183</v>
      </c>
    </row>
    <row r="760" spans="1:2" x14ac:dyDescent="0.25">
      <c r="A760" s="3">
        <v>755</v>
      </c>
      <c r="B760" s="4" t="str">
        <f>"01057441"</f>
        <v>01057441</v>
      </c>
    </row>
    <row r="761" spans="1:2" x14ac:dyDescent="0.25">
      <c r="A761" s="3">
        <v>756</v>
      </c>
      <c r="B761" s="4" t="str">
        <f>"01057831"</f>
        <v>01057831</v>
      </c>
    </row>
    <row r="762" spans="1:2" x14ac:dyDescent="0.25">
      <c r="A762" s="3">
        <v>757</v>
      </c>
      <c r="B762" s="4" t="str">
        <f>"01059024"</f>
        <v>01059024</v>
      </c>
    </row>
    <row r="763" spans="1:2" x14ac:dyDescent="0.25">
      <c r="A763" s="3">
        <v>758</v>
      </c>
      <c r="B763" s="4" t="str">
        <f>"01059883"</f>
        <v>01059883</v>
      </c>
    </row>
    <row r="764" spans="1:2" x14ac:dyDescent="0.25">
      <c r="A764" s="3">
        <v>759</v>
      </c>
      <c r="B764" s="4" t="str">
        <f>"01060492"</f>
        <v>01060492</v>
      </c>
    </row>
    <row r="765" spans="1:2" x14ac:dyDescent="0.25">
      <c r="A765" s="3">
        <v>760</v>
      </c>
      <c r="B765" s="4" t="str">
        <f>"01060507"</f>
        <v>01060507</v>
      </c>
    </row>
    <row r="766" spans="1:2" x14ac:dyDescent="0.25">
      <c r="A766" s="3">
        <v>761</v>
      </c>
      <c r="B766" s="4" t="str">
        <f>"01060815"</f>
        <v>01060815</v>
      </c>
    </row>
    <row r="767" spans="1:2" x14ac:dyDescent="0.25">
      <c r="A767" s="3">
        <v>762</v>
      </c>
      <c r="B767" s="4" t="str">
        <f>"01063674"</f>
        <v>01063674</v>
      </c>
    </row>
    <row r="768" spans="1:2" x14ac:dyDescent="0.25">
      <c r="A768" s="3">
        <v>763</v>
      </c>
      <c r="B768" s="4" t="str">
        <f>"01065726"</f>
        <v>01065726</v>
      </c>
    </row>
    <row r="769" spans="1:2" x14ac:dyDescent="0.25">
      <c r="A769" s="3">
        <v>764</v>
      </c>
      <c r="B769" s="4" t="str">
        <f>"01066011"</f>
        <v>01066011</v>
      </c>
    </row>
    <row r="770" spans="1:2" x14ac:dyDescent="0.25">
      <c r="A770" s="3">
        <v>765</v>
      </c>
      <c r="B770" s="4" t="str">
        <f>"01066467"</f>
        <v>01066467</v>
      </c>
    </row>
    <row r="771" spans="1:2" x14ac:dyDescent="0.25">
      <c r="A771" s="3">
        <v>766</v>
      </c>
      <c r="B771" s="4" t="str">
        <f>"01067386"</f>
        <v>01067386</v>
      </c>
    </row>
    <row r="772" spans="1:2" x14ac:dyDescent="0.25">
      <c r="A772" s="3">
        <v>767</v>
      </c>
      <c r="B772" s="4" t="str">
        <f>"01067497"</f>
        <v>01067497</v>
      </c>
    </row>
    <row r="773" spans="1:2" x14ac:dyDescent="0.25">
      <c r="A773" s="3">
        <v>768</v>
      </c>
      <c r="B773" s="4" t="str">
        <f>"01069101"</f>
        <v>01069101</v>
      </c>
    </row>
    <row r="774" spans="1:2" x14ac:dyDescent="0.25">
      <c r="A774" s="3">
        <v>769</v>
      </c>
      <c r="B774" s="4" t="str">
        <f>"01074662"</f>
        <v>01074662</v>
      </c>
    </row>
    <row r="775" spans="1:2" x14ac:dyDescent="0.25">
      <c r="A775" s="3">
        <v>770</v>
      </c>
      <c r="B775" s="4" t="str">
        <f>"01075774"</f>
        <v>01075774</v>
      </c>
    </row>
    <row r="776" spans="1:2" x14ac:dyDescent="0.25">
      <c r="A776" s="3">
        <v>771</v>
      </c>
      <c r="B776" s="4" t="str">
        <f>"01079389"</f>
        <v>01079389</v>
      </c>
    </row>
    <row r="777" spans="1:2" x14ac:dyDescent="0.25">
      <c r="A777" s="3">
        <v>772</v>
      </c>
      <c r="B777" s="4" t="str">
        <f>"01081132"</f>
        <v>01081132</v>
      </c>
    </row>
    <row r="778" spans="1:2" x14ac:dyDescent="0.25">
      <c r="A778" s="3">
        <v>773</v>
      </c>
      <c r="B778" s="4" t="str">
        <f>"01082464"</f>
        <v>01082464</v>
      </c>
    </row>
    <row r="779" spans="1:2" x14ac:dyDescent="0.25">
      <c r="A779" s="3">
        <v>774</v>
      </c>
      <c r="B779" s="4" t="str">
        <f>"01082737"</f>
        <v>01082737</v>
      </c>
    </row>
    <row r="780" spans="1:2" x14ac:dyDescent="0.25">
      <c r="A780" s="3">
        <v>775</v>
      </c>
      <c r="B780" s="4" t="str">
        <f>"01088080"</f>
        <v>01088080</v>
      </c>
    </row>
    <row r="781" spans="1:2" x14ac:dyDescent="0.25">
      <c r="A781" s="3">
        <v>776</v>
      </c>
      <c r="B781" s="4" t="str">
        <f>"01088479"</f>
        <v>01088479</v>
      </c>
    </row>
    <row r="782" spans="1:2" x14ac:dyDescent="0.25">
      <c r="A782" s="3">
        <v>777</v>
      </c>
      <c r="B782" s="4" t="str">
        <f>"01090696"</f>
        <v>01090696</v>
      </c>
    </row>
    <row r="783" spans="1:2" x14ac:dyDescent="0.25">
      <c r="A783" s="3">
        <v>778</v>
      </c>
      <c r="B783" s="4" t="str">
        <f>"01090970"</f>
        <v>01090970</v>
      </c>
    </row>
    <row r="784" spans="1:2" x14ac:dyDescent="0.25">
      <c r="A784" s="3">
        <v>779</v>
      </c>
      <c r="B784" s="4" t="str">
        <f>"01092081"</f>
        <v>01092081</v>
      </c>
    </row>
    <row r="785" spans="1:2" x14ac:dyDescent="0.25">
      <c r="A785" s="3">
        <v>780</v>
      </c>
      <c r="B785" s="4" t="str">
        <f>"01093102"</f>
        <v>01093102</v>
      </c>
    </row>
    <row r="786" spans="1:2" x14ac:dyDescent="0.25">
      <c r="A786" s="3">
        <v>781</v>
      </c>
      <c r="B786" s="4" t="str">
        <f>"01093170"</f>
        <v>01093170</v>
      </c>
    </row>
    <row r="787" spans="1:2" x14ac:dyDescent="0.25">
      <c r="A787" s="3">
        <v>782</v>
      </c>
      <c r="B787" s="4" t="str">
        <f>"01093376"</f>
        <v>01093376</v>
      </c>
    </row>
    <row r="788" spans="1:2" x14ac:dyDescent="0.25">
      <c r="A788" s="3">
        <v>783</v>
      </c>
      <c r="B788" s="4" t="str">
        <f>"01093829"</f>
        <v>01093829</v>
      </c>
    </row>
    <row r="789" spans="1:2" x14ac:dyDescent="0.25">
      <c r="A789" s="3">
        <v>784</v>
      </c>
      <c r="B789" s="4" t="str">
        <f>"01094318"</f>
        <v>01094318</v>
      </c>
    </row>
    <row r="790" spans="1:2" x14ac:dyDescent="0.25">
      <c r="A790" s="3">
        <v>785</v>
      </c>
      <c r="B790" s="4" t="str">
        <f>"01096197"</f>
        <v>01096197</v>
      </c>
    </row>
    <row r="791" spans="1:2" x14ac:dyDescent="0.25">
      <c r="A791" s="3">
        <v>786</v>
      </c>
      <c r="B791" s="4" t="str">
        <f>"01097203"</f>
        <v>01097203</v>
      </c>
    </row>
    <row r="792" spans="1:2" x14ac:dyDescent="0.25">
      <c r="A792" s="3">
        <v>787</v>
      </c>
      <c r="B792" s="4" t="str">
        <f>"01108315"</f>
        <v>01108315</v>
      </c>
    </row>
    <row r="793" spans="1:2" x14ac:dyDescent="0.25">
      <c r="A793" s="3">
        <v>788</v>
      </c>
      <c r="B793" s="4" t="str">
        <f>"01108442"</f>
        <v>01108442</v>
      </c>
    </row>
    <row r="794" spans="1:2" x14ac:dyDescent="0.25">
      <c r="A794" s="3">
        <v>789</v>
      </c>
      <c r="B794" s="4" t="str">
        <f>"01108902"</f>
        <v>01108902</v>
      </c>
    </row>
    <row r="795" spans="1:2" x14ac:dyDescent="0.25">
      <c r="A795" s="3">
        <v>790</v>
      </c>
      <c r="B795" s="4" t="str">
        <f>"01109057"</f>
        <v>01109057</v>
      </c>
    </row>
    <row r="796" spans="1:2" x14ac:dyDescent="0.25">
      <c r="A796" s="3">
        <v>791</v>
      </c>
      <c r="B796" s="4" t="str">
        <f>"01109088"</f>
        <v>01109088</v>
      </c>
    </row>
    <row r="797" spans="1:2" x14ac:dyDescent="0.25">
      <c r="A797" s="3">
        <v>792</v>
      </c>
      <c r="B797" s="4" t="str">
        <f>"01109271"</f>
        <v>01109271</v>
      </c>
    </row>
    <row r="798" spans="1:2" x14ac:dyDescent="0.25">
      <c r="A798" s="3">
        <v>793</v>
      </c>
      <c r="B798" s="4" t="str">
        <f>"01110465"</f>
        <v>01110465</v>
      </c>
    </row>
    <row r="799" spans="1:2" x14ac:dyDescent="0.25">
      <c r="A799" s="3">
        <v>794</v>
      </c>
      <c r="B799" s="4" t="str">
        <f>"01110671"</f>
        <v>01110671</v>
      </c>
    </row>
    <row r="800" spans="1:2" x14ac:dyDescent="0.25">
      <c r="A800" s="3">
        <v>795</v>
      </c>
      <c r="B800" s="4" t="str">
        <f>"01111013"</f>
        <v>01111013</v>
      </c>
    </row>
    <row r="801" spans="1:2" x14ac:dyDescent="0.25">
      <c r="A801" s="3">
        <v>796</v>
      </c>
      <c r="B801" s="4" t="str">
        <f>"01111405"</f>
        <v>01111405</v>
      </c>
    </row>
    <row r="802" spans="1:2" x14ac:dyDescent="0.25">
      <c r="A802" s="3">
        <v>797</v>
      </c>
      <c r="B802" s="4" t="str">
        <f>"01111463"</f>
        <v>01111463</v>
      </c>
    </row>
    <row r="803" spans="1:2" x14ac:dyDescent="0.25">
      <c r="A803" s="3">
        <v>798</v>
      </c>
      <c r="B803" s="4" t="str">
        <f>"01111557"</f>
        <v>01111557</v>
      </c>
    </row>
    <row r="804" spans="1:2" x14ac:dyDescent="0.25">
      <c r="A804" s="3">
        <v>799</v>
      </c>
      <c r="B804" s="4" t="str">
        <f>"01111649"</f>
        <v>01111649</v>
      </c>
    </row>
    <row r="805" spans="1:2" x14ac:dyDescent="0.25">
      <c r="A805" s="3">
        <v>800</v>
      </c>
      <c r="B805" s="4" t="str">
        <f>"01111706"</f>
        <v>01111706</v>
      </c>
    </row>
    <row r="806" spans="1:2" x14ac:dyDescent="0.25">
      <c r="A806" s="3">
        <v>801</v>
      </c>
      <c r="B806" s="4" t="str">
        <f>"01111796"</f>
        <v>01111796</v>
      </c>
    </row>
    <row r="807" spans="1:2" x14ac:dyDescent="0.25">
      <c r="A807" s="3">
        <v>802</v>
      </c>
      <c r="B807" s="4" t="str">
        <f>"01111881"</f>
        <v>01111881</v>
      </c>
    </row>
    <row r="808" spans="1:2" x14ac:dyDescent="0.25">
      <c r="A808" s="3">
        <v>803</v>
      </c>
      <c r="B808" s="4" t="str">
        <f>"01111921"</f>
        <v>01111921</v>
      </c>
    </row>
    <row r="809" spans="1:2" x14ac:dyDescent="0.25">
      <c r="A809" s="3">
        <v>804</v>
      </c>
      <c r="B809" s="4" t="str">
        <f>"01111944"</f>
        <v>01111944</v>
      </c>
    </row>
    <row r="810" spans="1:2" x14ac:dyDescent="0.25">
      <c r="A810" s="3">
        <v>805</v>
      </c>
      <c r="B810" s="4" t="str">
        <f>"01111954"</f>
        <v>01111954</v>
      </c>
    </row>
    <row r="811" spans="1:2" x14ac:dyDescent="0.25">
      <c r="A811" s="3">
        <v>806</v>
      </c>
      <c r="B811" s="4" t="str">
        <f>"01111966"</f>
        <v>01111966</v>
      </c>
    </row>
    <row r="812" spans="1:2" x14ac:dyDescent="0.25">
      <c r="A812" s="3">
        <v>807</v>
      </c>
      <c r="B812" s="4" t="str">
        <f>"01111990"</f>
        <v>01111990</v>
      </c>
    </row>
    <row r="813" spans="1:2" x14ac:dyDescent="0.25">
      <c r="A813" s="3">
        <v>808</v>
      </c>
      <c r="B813" s="4" t="str">
        <f>"01112006"</f>
        <v>01112006</v>
      </c>
    </row>
    <row r="814" spans="1:2" x14ac:dyDescent="0.25">
      <c r="A814" s="3">
        <v>809</v>
      </c>
      <c r="B814" s="4" t="str">
        <f>"01112048"</f>
        <v>01112048</v>
      </c>
    </row>
    <row r="815" spans="1:2" x14ac:dyDescent="0.25">
      <c r="A815" s="3">
        <v>810</v>
      </c>
      <c r="B815" s="4" t="str">
        <f>"01112062"</f>
        <v>01112062</v>
      </c>
    </row>
    <row r="816" spans="1:2" x14ac:dyDescent="0.25">
      <c r="A816" s="3">
        <v>811</v>
      </c>
      <c r="B816" s="4" t="str">
        <f>"01112115"</f>
        <v>01112115</v>
      </c>
    </row>
    <row r="817" spans="1:2" x14ac:dyDescent="0.25">
      <c r="A817" s="3">
        <v>812</v>
      </c>
      <c r="B817" s="4" t="str">
        <f>"01112116"</f>
        <v>01112116</v>
      </c>
    </row>
    <row r="818" spans="1:2" x14ac:dyDescent="0.25">
      <c r="A818" s="3">
        <v>813</v>
      </c>
      <c r="B818" s="4" t="str">
        <f>"01112141"</f>
        <v>01112141</v>
      </c>
    </row>
    <row r="819" spans="1:2" x14ac:dyDescent="0.25">
      <c r="A819" s="3">
        <v>814</v>
      </c>
      <c r="B819" s="4" t="str">
        <f>"01112170"</f>
        <v>01112170</v>
      </c>
    </row>
    <row r="820" spans="1:2" x14ac:dyDescent="0.25">
      <c r="A820" s="3">
        <v>815</v>
      </c>
      <c r="B820" s="4" t="str">
        <f>"01112191"</f>
        <v>01112191</v>
      </c>
    </row>
    <row r="821" spans="1:2" x14ac:dyDescent="0.25">
      <c r="A821" s="3">
        <v>816</v>
      </c>
      <c r="B821" s="4" t="str">
        <f>"01112199"</f>
        <v>01112199</v>
      </c>
    </row>
    <row r="822" spans="1:2" x14ac:dyDescent="0.25">
      <c r="A822" s="3">
        <v>817</v>
      </c>
      <c r="B822" s="4" t="str">
        <f>"01112223"</f>
        <v>01112223</v>
      </c>
    </row>
    <row r="823" spans="1:2" x14ac:dyDescent="0.25">
      <c r="A823" s="3">
        <v>818</v>
      </c>
      <c r="B823" s="4" t="str">
        <f>"01112236"</f>
        <v>01112236</v>
      </c>
    </row>
    <row r="824" spans="1:2" x14ac:dyDescent="0.25">
      <c r="A824" s="3">
        <v>819</v>
      </c>
      <c r="B824" s="4" t="str">
        <f>"01112246"</f>
        <v>01112246</v>
      </c>
    </row>
    <row r="825" spans="1:2" x14ac:dyDescent="0.25">
      <c r="A825" s="3">
        <v>820</v>
      </c>
      <c r="B825" s="4" t="str">
        <f>"01112254"</f>
        <v>01112254</v>
      </c>
    </row>
    <row r="826" spans="1:2" x14ac:dyDescent="0.25">
      <c r="A826" s="3">
        <v>821</v>
      </c>
      <c r="B826" s="4" t="str">
        <f>"01112277"</f>
        <v>01112277</v>
      </c>
    </row>
    <row r="827" spans="1:2" x14ac:dyDescent="0.25">
      <c r="A827" s="3">
        <v>822</v>
      </c>
      <c r="B827" s="4" t="str">
        <f>"01112292"</f>
        <v>01112292</v>
      </c>
    </row>
    <row r="828" spans="1:2" x14ac:dyDescent="0.25">
      <c r="A828" s="3">
        <v>823</v>
      </c>
      <c r="B828" s="4" t="str">
        <f>"01112323"</f>
        <v>01112323</v>
      </c>
    </row>
    <row r="829" spans="1:2" x14ac:dyDescent="0.25">
      <c r="A829" s="3">
        <v>824</v>
      </c>
      <c r="B829" s="4" t="str">
        <f>"01112324"</f>
        <v>01112324</v>
      </c>
    </row>
    <row r="830" spans="1:2" x14ac:dyDescent="0.25">
      <c r="A830" s="3">
        <v>825</v>
      </c>
      <c r="B830" s="4" t="str">
        <f>"01112330"</f>
        <v>01112330</v>
      </c>
    </row>
    <row r="831" spans="1:2" x14ac:dyDescent="0.25">
      <c r="A831" s="3">
        <v>826</v>
      </c>
      <c r="B831" s="4" t="str">
        <f>"01112352"</f>
        <v>01112352</v>
      </c>
    </row>
    <row r="832" spans="1:2" x14ac:dyDescent="0.25">
      <c r="A832" s="3">
        <v>827</v>
      </c>
      <c r="B832" s="4" t="str">
        <f>"01112371"</f>
        <v>01112371</v>
      </c>
    </row>
    <row r="833" spans="1:2" x14ac:dyDescent="0.25">
      <c r="A833" s="3">
        <v>828</v>
      </c>
      <c r="B833" s="4" t="str">
        <f>"01112381"</f>
        <v>01112381</v>
      </c>
    </row>
    <row r="834" spans="1:2" x14ac:dyDescent="0.25">
      <c r="A834" s="3">
        <v>829</v>
      </c>
      <c r="B834" s="4" t="str">
        <f>"01112471"</f>
        <v>01112471</v>
      </c>
    </row>
    <row r="835" spans="1:2" x14ac:dyDescent="0.25">
      <c r="A835" s="3">
        <v>830</v>
      </c>
      <c r="B835" s="4" t="str">
        <f>"01112484"</f>
        <v>01112484</v>
      </c>
    </row>
    <row r="836" spans="1:2" x14ac:dyDescent="0.25">
      <c r="A836" s="3">
        <v>831</v>
      </c>
      <c r="B836" s="4" t="str">
        <f>"01112532"</f>
        <v>01112532</v>
      </c>
    </row>
    <row r="837" spans="1:2" x14ac:dyDescent="0.25">
      <c r="A837" s="3">
        <v>832</v>
      </c>
      <c r="B837" s="4" t="str">
        <f>"01112587"</f>
        <v>01112587</v>
      </c>
    </row>
    <row r="838" spans="1:2" x14ac:dyDescent="0.25">
      <c r="A838" s="3">
        <v>833</v>
      </c>
      <c r="B838" s="4" t="str">
        <f>"01112600"</f>
        <v>01112600</v>
      </c>
    </row>
    <row r="839" spans="1:2" x14ac:dyDescent="0.25">
      <c r="A839" s="3">
        <v>834</v>
      </c>
      <c r="B839" s="4" t="str">
        <f>"01112622"</f>
        <v>01112622</v>
      </c>
    </row>
    <row r="840" spans="1:2" x14ac:dyDescent="0.25">
      <c r="A840" s="3">
        <v>835</v>
      </c>
      <c r="B840" s="4" t="str">
        <f>"01112684"</f>
        <v>01112684</v>
      </c>
    </row>
    <row r="841" spans="1:2" x14ac:dyDescent="0.25">
      <c r="A841" s="3">
        <v>836</v>
      </c>
      <c r="B841" s="4" t="str">
        <f>"01112696"</f>
        <v>01112696</v>
      </c>
    </row>
    <row r="842" spans="1:2" x14ac:dyDescent="0.25">
      <c r="A842" s="3">
        <v>837</v>
      </c>
      <c r="B842" s="4" t="str">
        <f>"01112698"</f>
        <v>01112698</v>
      </c>
    </row>
    <row r="843" spans="1:2" x14ac:dyDescent="0.25">
      <c r="A843" s="3">
        <v>838</v>
      </c>
      <c r="B843" s="4" t="str">
        <f>"01112735"</f>
        <v>01112735</v>
      </c>
    </row>
    <row r="844" spans="1:2" x14ac:dyDescent="0.25">
      <c r="A844" s="3">
        <v>839</v>
      </c>
      <c r="B844" s="4" t="str">
        <f>"01112751"</f>
        <v>01112751</v>
      </c>
    </row>
    <row r="845" spans="1:2" x14ac:dyDescent="0.25">
      <c r="A845" s="3">
        <v>840</v>
      </c>
      <c r="B845" s="4" t="str">
        <f>"01112759"</f>
        <v>01112759</v>
      </c>
    </row>
    <row r="846" spans="1:2" x14ac:dyDescent="0.25">
      <c r="A846" s="3">
        <v>841</v>
      </c>
      <c r="B846" s="4" t="str">
        <f>"01112794"</f>
        <v>01112794</v>
      </c>
    </row>
    <row r="847" spans="1:2" x14ac:dyDescent="0.25">
      <c r="A847" s="3">
        <v>842</v>
      </c>
      <c r="B847" s="4" t="str">
        <f>"01112805"</f>
        <v>01112805</v>
      </c>
    </row>
    <row r="848" spans="1:2" x14ac:dyDescent="0.25">
      <c r="A848" s="3">
        <v>843</v>
      </c>
      <c r="B848" s="4" t="str">
        <f>"01112814"</f>
        <v>01112814</v>
      </c>
    </row>
    <row r="849" spans="1:2" x14ac:dyDescent="0.25">
      <c r="A849" s="3">
        <v>844</v>
      </c>
      <c r="B849" s="4" t="str">
        <f>"01112842"</f>
        <v>01112842</v>
      </c>
    </row>
    <row r="850" spans="1:2" x14ac:dyDescent="0.25">
      <c r="A850" s="3">
        <v>845</v>
      </c>
      <c r="B850" s="4" t="str">
        <f>"01112847"</f>
        <v>01112847</v>
      </c>
    </row>
    <row r="851" spans="1:2" x14ac:dyDescent="0.25">
      <c r="A851" s="3">
        <v>846</v>
      </c>
      <c r="B851" s="4" t="str">
        <f>"01112878"</f>
        <v>01112878</v>
      </c>
    </row>
    <row r="852" spans="1:2" x14ac:dyDescent="0.25">
      <c r="A852" s="3">
        <v>847</v>
      </c>
      <c r="B852" s="4" t="str">
        <f>"01112883"</f>
        <v>01112883</v>
      </c>
    </row>
    <row r="853" spans="1:2" x14ac:dyDescent="0.25">
      <c r="A853" s="3">
        <v>848</v>
      </c>
      <c r="B853" s="4" t="str">
        <f>"01112933"</f>
        <v>01112933</v>
      </c>
    </row>
    <row r="854" spans="1:2" x14ac:dyDescent="0.25">
      <c r="A854" s="3">
        <v>849</v>
      </c>
      <c r="B854" s="4" t="str">
        <f>"01112937"</f>
        <v>01112937</v>
      </c>
    </row>
    <row r="855" spans="1:2" x14ac:dyDescent="0.25">
      <c r="A855" s="3">
        <v>850</v>
      </c>
      <c r="B855" s="4" t="str">
        <f>"01113013"</f>
        <v>01113013</v>
      </c>
    </row>
    <row r="856" spans="1:2" x14ac:dyDescent="0.25">
      <c r="A856" s="3">
        <v>851</v>
      </c>
      <c r="B856" s="4" t="str">
        <f>"01113059"</f>
        <v>01113059</v>
      </c>
    </row>
    <row r="857" spans="1:2" x14ac:dyDescent="0.25">
      <c r="A857" s="3">
        <v>852</v>
      </c>
      <c r="B857" s="4" t="str">
        <f>"01113067"</f>
        <v>01113067</v>
      </c>
    </row>
    <row r="858" spans="1:2" x14ac:dyDescent="0.25">
      <c r="A858" s="3">
        <v>853</v>
      </c>
      <c r="B858" s="4" t="str">
        <f>"01113092"</f>
        <v>01113092</v>
      </c>
    </row>
    <row r="859" spans="1:2" x14ac:dyDescent="0.25">
      <c r="A859" s="3">
        <v>854</v>
      </c>
      <c r="B859" s="4" t="str">
        <f>"01113099"</f>
        <v>01113099</v>
      </c>
    </row>
    <row r="860" spans="1:2" x14ac:dyDescent="0.25">
      <c r="A860" s="3">
        <v>855</v>
      </c>
      <c r="B860" s="4" t="str">
        <f>"01113104"</f>
        <v>01113104</v>
      </c>
    </row>
    <row r="861" spans="1:2" x14ac:dyDescent="0.25">
      <c r="A861" s="3">
        <v>856</v>
      </c>
      <c r="B861" s="4" t="str">
        <f>"01113108"</f>
        <v>01113108</v>
      </c>
    </row>
    <row r="862" spans="1:2" x14ac:dyDescent="0.25">
      <c r="A862" s="3">
        <v>857</v>
      </c>
      <c r="B862" s="4" t="str">
        <f>"01113109"</f>
        <v>01113109</v>
      </c>
    </row>
    <row r="863" spans="1:2" x14ac:dyDescent="0.25">
      <c r="A863" s="3">
        <v>858</v>
      </c>
      <c r="B863" s="4" t="str">
        <f>"01113118"</f>
        <v>01113118</v>
      </c>
    </row>
    <row r="864" spans="1:2" x14ac:dyDescent="0.25">
      <c r="A864" s="3">
        <v>859</v>
      </c>
      <c r="B864" s="4" t="str">
        <f>"01113130"</f>
        <v>01113130</v>
      </c>
    </row>
    <row r="865" spans="1:2" x14ac:dyDescent="0.25">
      <c r="A865" s="3">
        <v>860</v>
      </c>
      <c r="B865" s="4" t="str">
        <f>"01113141"</f>
        <v>01113141</v>
      </c>
    </row>
    <row r="866" spans="1:2" x14ac:dyDescent="0.25">
      <c r="A866" s="3">
        <v>861</v>
      </c>
      <c r="B866" s="4" t="str">
        <f>"01113163"</f>
        <v>01113163</v>
      </c>
    </row>
    <row r="867" spans="1:2" x14ac:dyDescent="0.25">
      <c r="A867" s="3">
        <v>862</v>
      </c>
      <c r="B867" s="4" t="str">
        <f>"01113168"</f>
        <v>01113168</v>
      </c>
    </row>
    <row r="868" spans="1:2" x14ac:dyDescent="0.25">
      <c r="A868" s="3">
        <v>863</v>
      </c>
      <c r="B868" s="4" t="str">
        <f>"01113184"</f>
        <v>01113184</v>
      </c>
    </row>
    <row r="869" spans="1:2" x14ac:dyDescent="0.25">
      <c r="A869" s="3">
        <v>864</v>
      </c>
      <c r="B869" s="4" t="str">
        <f>"200712002035"</f>
        <v>200712002035</v>
      </c>
    </row>
    <row r="870" spans="1:2" x14ac:dyDescent="0.25">
      <c r="A870" s="3">
        <v>865</v>
      </c>
      <c r="B870" s="4" t="str">
        <f>"200712002490"</f>
        <v>200712002490</v>
      </c>
    </row>
    <row r="871" spans="1:2" x14ac:dyDescent="0.25">
      <c r="A871" s="3">
        <v>866</v>
      </c>
      <c r="B871" s="4" t="str">
        <f>"200712002649"</f>
        <v>200712002649</v>
      </c>
    </row>
    <row r="872" spans="1:2" x14ac:dyDescent="0.25">
      <c r="A872" s="3">
        <v>867</v>
      </c>
      <c r="B872" s="4" t="str">
        <f>"200712002708"</f>
        <v>200712002708</v>
      </c>
    </row>
    <row r="873" spans="1:2" x14ac:dyDescent="0.25">
      <c r="A873" s="3">
        <v>868</v>
      </c>
      <c r="B873" s="4" t="str">
        <f>"200712002746"</f>
        <v>200712002746</v>
      </c>
    </row>
    <row r="874" spans="1:2" x14ac:dyDescent="0.25">
      <c r="A874" s="3">
        <v>869</v>
      </c>
      <c r="B874" s="4" t="str">
        <f>"200712002925"</f>
        <v>200712002925</v>
      </c>
    </row>
    <row r="875" spans="1:2" x14ac:dyDescent="0.25">
      <c r="A875" s="3">
        <v>870</v>
      </c>
      <c r="B875" s="4" t="str">
        <f>"200712003051"</f>
        <v>200712003051</v>
      </c>
    </row>
    <row r="876" spans="1:2" x14ac:dyDescent="0.25">
      <c r="A876" s="3">
        <v>871</v>
      </c>
      <c r="B876" s="4" t="str">
        <f>"200712003088"</f>
        <v>200712003088</v>
      </c>
    </row>
    <row r="877" spans="1:2" x14ac:dyDescent="0.25">
      <c r="A877" s="3">
        <v>872</v>
      </c>
      <c r="B877" s="4" t="str">
        <f>"200712003213"</f>
        <v>200712003213</v>
      </c>
    </row>
    <row r="878" spans="1:2" x14ac:dyDescent="0.25">
      <c r="A878" s="3">
        <v>873</v>
      </c>
      <c r="B878" s="4" t="str">
        <f>"200712004361"</f>
        <v>200712004361</v>
      </c>
    </row>
    <row r="879" spans="1:2" x14ac:dyDescent="0.25">
      <c r="A879" s="3">
        <v>874</v>
      </c>
      <c r="B879" s="4" t="str">
        <f>"200712004583"</f>
        <v>200712004583</v>
      </c>
    </row>
    <row r="880" spans="1:2" x14ac:dyDescent="0.25">
      <c r="A880" s="3">
        <v>875</v>
      </c>
      <c r="B880" s="4" t="str">
        <f>"200712004742"</f>
        <v>200712004742</v>
      </c>
    </row>
    <row r="881" spans="1:2" x14ac:dyDescent="0.25">
      <c r="A881" s="3">
        <v>876</v>
      </c>
      <c r="B881" s="4" t="str">
        <f>"200712005704"</f>
        <v>200712005704</v>
      </c>
    </row>
    <row r="882" spans="1:2" x14ac:dyDescent="0.25">
      <c r="A882" s="3">
        <v>877</v>
      </c>
      <c r="B882" s="4" t="str">
        <f>"200801000225"</f>
        <v>200801000225</v>
      </c>
    </row>
    <row r="883" spans="1:2" x14ac:dyDescent="0.25">
      <c r="A883" s="3">
        <v>878</v>
      </c>
      <c r="B883" s="4" t="str">
        <f>"200801000357"</f>
        <v>200801000357</v>
      </c>
    </row>
    <row r="884" spans="1:2" x14ac:dyDescent="0.25">
      <c r="A884" s="3">
        <v>879</v>
      </c>
      <c r="B884" s="4" t="str">
        <f>"200801000768"</f>
        <v>200801000768</v>
      </c>
    </row>
    <row r="885" spans="1:2" x14ac:dyDescent="0.25">
      <c r="A885" s="3">
        <v>880</v>
      </c>
      <c r="B885" s="4" t="str">
        <f>"200801000870"</f>
        <v>200801000870</v>
      </c>
    </row>
    <row r="886" spans="1:2" x14ac:dyDescent="0.25">
      <c r="A886" s="3">
        <v>881</v>
      </c>
      <c r="B886" s="4" t="str">
        <f>"200801001617"</f>
        <v>200801001617</v>
      </c>
    </row>
    <row r="887" spans="1:2" x14ac:dyDescent="0.25">
      <c r="A887" s="3">
        <v>882</v>
      </c>
      <c r="B887" s="4" t="str">
        <f>"200801002042"</f>
        <v>200801002042</v>
      </c>
    </row>
    <row r="888" spans="1:2" x14ac:dyDescent="0.25">
      <c r="A888" s="3">
        <v>883</v>
      </c>
      <c r="B888" s="4" t="str">
        <f>"200801002294"</f>
        <v>200801002294</v>
      </c>
    </row>
    <row r="889" spans="1:2" x14ac:dyDescent="0.25">
      <c r="A889" s="3">
        <v>884</v>
      </c>
      <c r="B889" s="4" t="str">
        <f>"200801002498"</f>
        <v>200801002498</v>
      </c>
    </row>
    <row r="890" spans="1:2" x14ac:dyDescent="0.25">
      <c r="A890" s="3">
        <v>885</v>
      </c>
      <c r="B890" s="4" t="str">
        <f>"200801002528"</f>
        <v>200801002528</v>
      </c>
    </row>
    <row r="891" spans="1:2" x14ac:dyDescent="0.25">
      <c r="A891" s="3">
        <v>886</v>
      </c>
      <c r="B891" s="4" t="str">
        <f>"200801003086"</f>
        <v>200801003086</v>
      </c>
    </row>
    <row r="892" spans="1:2" x14ac:dyDescent="0.25">
      <c r="A892" s="3">
        <v>887</v>
      </c>
      <c r="B892" s="4" t="str">
        <f>"200801003242"</f>
        <v>200801003242</v>
      </c>
    </row>
    <row r="893" spans="1:2" x14ac:dyDescent="0.25">
      <c r="A893" s="3">
        <v>888</v>
      </c>
      <c r="B893" s="4" t="str">
        <f>"200801003441"</f>
        <v>200801003441</v>
      </c>
    </row>
    <row r="894" spans="1:2" x14ac:dyDescent="0.25">
      <c r="A894" s="3">
        <v>889</v>
      </c>
      <c r="B894" s="4" t="str">
        <f>"200801004189"</f>
        <v>200801004189</v>
      </c>
    </row>
    <row r="895" spans="1:2" x14ac:dyDescent="0.25">
      <c r="A895" s="3">
        <v>890</v>
      </c>
      <c r="B895" s="4" t="str">
        <f>"200801004536"</f>
        <v>200801004536</v>
      </c>
    </row>
    <row r="896" spans="1:2" x14ac:dyDescent="0.25">
      <c r="A896" s="3">
        <v>891</v>
      </c>
      <c r="B896" s="4" t="str">
        <f>"200801005440"</f>
        <v>200801005440</v>
      </c>
    </row>
    <row r="897" spans="1:2" x14ac:dyDescent="0.25">
      <c r="A897" s="3">
        <v>892</v>
      </c>
      <c r="B897" s="4" t="str">
        <f>"200801006467"</f>
        <v>200801006467</v>
      </c>
    </row>
    <row r="898" spans="1:2" x14ac:dyDescent="0.25">
      <c r="A898" s="3">
        <v>893</v>
      </c>
      <c r="B898" s="4" t="str">
        <f>"200801006734"</f>
        <v>200801006734</v>
      </c>
    </row>
    <row r="899" spans="1:2" x14ac:dyDescent="0.25">
      <c r="A899" s="3">
        <v>894</v>
      </c>
      <c r="B899" s="4" t="str">
        <f>"200801007002"</f>
        <v>200801007002</v>
      </c>
    </row>
    <row r="900" spans="1:2" x14ac:dyDescent="0.25">
      <c r="A900" s="3">
        <v>895</v>
      </c>
      <c r="B900" s="4" t="str">
        <f>"200801007121"</f>
        <v>200801007121</v>
      </c>
    </row>
    <row r="901" spans="1:2" x14ac:dyDescent="0.25">
      <c r="A901" s="3">
        <v>896</v>
      </c>
      <c r="B901" s="4" t="str">
        <f>"200801007558"</f>
        <v>200801007558</v>
      </c>
    </row>
    <row r="902" spans="1:2" x14ac:dyDescent="0.25">
      <c r="A902" s="3">
        <v>897</v>
      </c>
      <c r="B902" s="4" t="str">
        <f>"200801007838"</f>
        <v>200801007838</v>
      </c>
    </row>
    <row r="903" spans="1:2" x14ac:dyDescent="0.25">
      <c r="A903" s="3">
        <v>898</v>
      </c>
      <c r="B903" s="4" t="str">
        <f>"200801008550"</f>
        <v>200801008550</v>
      </c>
    </row>
    <row r="904" spans="1:2" x14ac:dyDescent="0.25">
      <c r="A904" s="3">
        <v>899</v>
      </c>
      <c r="B904" s="4" t="str">
        <f>"200801008878"</f>
        <v>200801008878</v>
      </c>
    </row>
    <row r="905" spans="1:2" x14ac:dyDescent="0.25">
      <c r="A905" s="3">
        <v>900</v>
      </c>
      <c r="B905" s="4" t="str">
        <f>"200801009147"</f>
        <v>200801009147</v>
      </c>
    </row>
    <row r="906" spans="1:2" x14ac:dyDescent="0.25">
      <c r="A906" s="3">
        <v>901</v>
      </c>
      <c r="B906" s="4" t="str">
        <f>"200801011354"</f>
        <v>200801011354</v>
      </c>
    </row>
    <row r="907" spans="1:2" x14ac:dyDescent="0.25">
      <c r="A907" s="3">
        <v>902</v>
      </c>
      <c r="B907" s="4" t="str">
        <f>"200802000191"</f>
        <v>200802000191</v>
      </c>
    </row>
    <row r="908" spans="1:2" x14ac:dyDescent="0.25">
      <c r="A908" s="3">
        <v>903</v>
      </c>
      <c r="B908" s="4" t="str">
        <f>"200802000925"</f>
        <v>200802000925</v>
      </c>
    </row>
    <row r="909" spans="1:2" x14ac:dyDescent="0.25">
      <c r="A909" s="3">
        <v>904</v>
      </c>
      <c r="B909" s="4" t="str">
        <f>"200802000931"</f>
        <v>200802000931</v>
      </c>
    </row>
    <row r="910" spans="1:2" x14ac:dyDescent="0.25">
      <c r="A910" s="3">
        <v>905</v>
      </c>
      <c r="B910" s="4" t="str">
        <f>"200802001011"</f>
        <v>200802001011</v>
      </c>
    </row>
    <row r="911" spans="1:2" x14ac:dyDescent="0.25">
      <c r="A911" s="3">
        <v>906</v>
      </c>
      <c r="B911" s="4" t="str">
        <f>"200802001191"</f>
        <v>200802001191</v>
      </c>
    </row>
    <row r="912" spans="1:2" x14ac:dyDescent="0.25">
      <c r="A912" s="3">
        <v>907</v>
      </c>
      <c r="B912" s="4" t="str">
        <f>"200802001501"</f>
        <v>200802001501</v>
      </c>
    </row>
    <row r="913" spans="1:2" x14ac:dyDescent="0.25">
      <c r="A913" s="3">
        <v>908</v>
      </c>
      <c r="B913" s="4" t="str">
        <f>"200802001987"</f>
        <v>200802001987</v>
      </c>
    </row>
    <row r="914" spans="1:2" x14ac:dyDescent="0.25">
      <c r="A914" s="3">
        <v>909</v>
      </c>
      <c r="B914" s="4" t="str">
        <f>"200802002099"</f>
        <v>200802002099</v>
      </c>
    </row>
    <row r="915" spans="1:2" x14ac:dyDescent="0.25">
      <c r="A915" s="3">
        <v>910</v>
      </c>
      <c r="B915" s="4" t="str">
        <f>"200802002758"</f>
        <v>200802002758</v>
      </c>
    </row>
    <row r="916" spans="1:2" x14ac:dyDescent="0.25">
      <c r="A916" s="3">
        <v>911</v>
      </c>
      <c r="B916" s="4" t="str">
        <f>"200802002809"</f>
        <v>200802002809</v>
      </c>
    </row>
    <row r="917" spans="1:2" x14ac:dyDescent="0.25">
      <c r="A917" s="3">
        <v>912</v>
      </c>
      <c r="B917" s="4" t="str">
        <f>"200802003074"</f>
        <v>200802003074</v>
      </c>
    </row>
    <row r="918" spans="1:2" x14ac:dyDescent="0.25">
      <c r="A918" s="3">
        <v>913</v>
      </c>
      <c r="B918" s="4" t="str">
        <f>"200802003228"</f>
        <v>200802003228</v>
      </c>
    </row>
    <row r="919" spans="1:2" x14ac:dyDescent="0.25">
      <c r="A919" s="3">
        <v>914</v>
      </c>
      <c r="B919" s="4" t="str">
        <f>"200802003339"</f>
        <v>200802003339</v>
      </c>
    </row>
    <row r="920" spans="1:2" x14ac:dyDescent="0.25">
      <c r="A920" s="3">
        <v>915</v>
      </c>
      <c r="B920" s="4" t="str">
        <f>"200802004556"</f>
        <v>200802004556</v>
      </c>
    </row>
    <row r="921" spans="1:2" x14ac:dyDescent="0.25">
      <c r="A921" s="3">
        <v>916</v>
      </c>
      <c r="B921" s="4" t="str">
        <f>"200802004608"</f>
        <v>200802004608</v>
      </c>
    </row>
    <row r="922" spans="1:2" x14ac:dyDescent="0.25">
      <c r="A922" s="3">
        <v>917</v>
      </c>
      <c r="B922" s="4" t="str">
        <f>"200802006010"</f>
        <v>200802006010</v>
      </c>
    </row>
    <row r="923" spans="1:2" x14ac:dyDescent="0.25">
      <c r="A923" s="3">
        <v>918</v>
      </c>
      <c r="B923" s="4" t="str">
        <f>"200802006123"</f>
        <v>200802006123</v>
      </c>
    </row>
    <row r="924" spans="1:2" x14ac:dyDescent="0.25">
      <c r="A924" s="3">
        <v>919</v>
      </c>
      <c r="B924" s="4" t="str">
        <f>"200802006852"</f>
        <v>200802006852</v>
      </c>
    </row>
    <row r="925" spans="1:2" x14ac:dyDescent="0.25">
      <c r="A925" s="3">
        <v>920</v>
      </c>
      <c r="B925" s="4" t="str">
        <f>"200802007193"</f>
        <v>200802007193</v>
      </c>
    </row>
    <row r="926" spans="1:2" x14ac:dyDescent="0.25">
      <c r="A926" s="3">
        <v>921</v>
      </c>
      <c r="B926" s="4" t="str">
        <f>"200802007279"</f>
        <v>200802007279</v>
      </c>
    </row>
    <row r="927" spans="1:2" x14ac:dyDescent="0.25">
      <c r="A927" s="3">
        <v>922</v>
      </c>
      <c r="B927" s="4" t="str">
        <f>"200802007455"</f>
        <v>200802007455</v>
      </c>
    </row>
    <row r="928" spans="1:2" x14ac:dyDescent="0.25">
      <c r="A928" s="3">
        <v>923</v>
      </c>
      <c r="B928" s="4" t="str">
        <f>"200802007514"</f>
        <v>200802007514</v>
      </c>
    </row>
    <row r="929" spans="1:2" x14ac:dyDescent="0.25">
      <c r="A929" s="3">
        <v>924</v>
      </c>
      <c r="B929" s="4" t="str">
        <f>"200802007900"</f>
        <v>200802007900</v>
      </c>
    </row>
    <row r="930" spans="1:2" x14ac:dyDescent="0.25">
      <c r="A930" s="3">
        <v>925</v>
      </c>
      <c r="B930" s="4" t="str">
        <f>"200802009185"</f>
        <v>200802009185</v>
      </c>
    </row>
    <row r="931" spans="1:2" x14ac:dyDescent="0.25">
      <c r="A931" s="3">
        <v>926</v>
      </c>
      <c r="B931" s="4" t="str">
        <f>"200802009258"</f>
        <v>200802009258</v>
      </c>
    </row>
    <row r="932" spans="1:2" x14ac:dyDescent="0.25">
      <c r="A932" s="3">
        <v>927</v>
      </c>
      <c r="B932" s="4" t="str">
        <f>"200802010243"</f>
        <v>200802010243</v>
      </c>
    </row>
    <row r="933" spans="1:2" x14ac:dyDescent="0.25">
      <c r="A933" s="3">
        <v>928</v>
      </c>
      <c r="B933" s="4" t="str">
        <f>"200802010560"</f>
        <v>200802010560</v>
      </c>
    </row>
    <row r="934" spans="1:2" x14ac:dyDescent="0.25">
      <c r="A934" s="3">
        <v>929</v>
      </c>
      <c r="B934" s="4" t="str">
        <f>"200802010779"</f>
        <v>200802010779</v>
      </c>
    </row>
    <row r="935" spans="1:2" x14ac:dyDescent="0.25">
      <c r="A935" s="3">
        <v>930</v>
      </c>
      <c r="B935" s="4" t="str">
        <f>"200802010873"</f>
        <v>200802010873</v>
      </c>
    </row>
    <row r="936" spans="1:2" x14ac:dyDescent="0.25">
      <c r="A936" s="3">
        <v>931</v>
      </c>
      <c r="B936" s="4" t="str">
        <f>"200803000863"</f>
        <v>200803000863</v>
      </c>
    </row>
    <row r="937" spans="1:2" x14ac:dyDescent="0.25">
      <c r="A937" s="3">
        <v>932</v>
      </c>
      <c r="B937" s="4" t="str">
        <f>"200803001065"</f>
        <v>200803001065</v>
      </c>
    </row>
    <row r="938" spans="1:2" x14ac:dyDescent="0.25">
      <c r="A938" s="3">
        <v>933</v>
      </c>
      <c r="B938" s="4" t="str">
        <f>"200804000163"</f>
        <v>200804000163</v>
      </c>
    </row>
    <row r="939" spans="1:2" x14ac:dyDescent="0.25">
      <c r="A939" s="3">
        <v>934</v>
      </c>
      <c r="B939" s="4" t="str">
        <f>"200804000183"</f>
        <v>200804000183</v>
      </c>
    </row>
    <row r="940" spans="1:2" x14ac:dyDescent="0.25">
      <c r="A940" s="3">
        <v>935</v>
      </c>
      <c r="B940" s="4" t="str">
        <f>"200804000351"</f>
        <v>200804000351</v>
      </c>
    </row>
    <row r="941" spans="1:2" x14ac:dyDescent="0.25">
      <c r="A941" s="3">
        <v>936</v>
      </c>
      <c r="B941" s="4" t="str">
        <f>"200804000914"</f>
        <v>200804000914</v>
      </c>
    </row>
    <row r="942" spans="1:2" x14ac:dyDescent="0.25">
      <c r="A942" s="3">
        <v>937</v>
      </c>
      <c r="B942" s="4" t="str">
        <f>"200805000219"</f>
        <v>200805000219</v>
      </c>
    </row>
    <row r="943" spans="1:2" x14ac:dyDescent="0.25">
      <c r="A943" s="3">
        <v>938</v>
      </c>
      <c r="B943" s="4" t="str">
        <f>"200805000833"</f>
        <v>200805000833</v>
      </c>
    </row>
    <row r="944" spans="1:2" x14ac:dyDescent="0.25">
      <c r="A944" s="3">
        <v>939</v>
      </c>
      <c r="B944" s="4" t="str">
        <f>"200806000069"</f>
        <v>200806000069</v>
      </c>
    </row>
    <row r="945" spans="1:2" x14ac:dyDescent="0.25">
      <c r="A945" s="3">
        <v>940</v>
      </c>
      <c r="B945" s="4" t="str">
        <f>"200806000361"</f>
        <v>200806000361</v>
      </c>
    </row>
    <row r="946" spans="1:2" x14ac:dyDescent="0.25">
      <c r="A946" s="3">
        <v>941</v>
      </c>
      <c r="B946" s="4" t="str">
        <f>"200809000230"</f>
        <v>200809000230</v>
      </c>
    </row>
    <row r="947" spans="1:2" x14ac:dyDescent="0.25">
      <c r="A947" s="3">
        <v>942</v>
      </c>
      <c r="B947" s="4" t="str">
        <f>"200809000456"</f>
        <v>200809000456</v>
      </c>
    </row>
    <row r="948" spans="1:2" x14ac:dyDescent="0.25">
      <c r="A948" s="3">
        <v>943</v>
      </c>
      <c r="B948" s="4" t="str">
        <f>"200809000541"</f>
        <v>200809000541</v>
      </c>
    </row>
    <row r="949" spans="1:2" x14ac:dyDescent="0.25">
      <c r="A949" s="3">
        <v>944</v>
      </c>
      <c r="B949" s="4" t="str">
        <f>"200809000738"</f>
        <v>200809000738</v>
      </c>
    </row>
    <row r="950" spans="1:2" x14ac:dyDescent="0.25">
      <c r="A950" s="3">
        <v>945</v>
      </c>
      <c r="B950" s="4" t="str">
        <f>"200809001158"</f>
        <v>200809001158</v>
      </c>
    </row>
    <row r="951" spans="1:2" x14ac:dyDescent="0.25">
      <c r="A951" s="3">
        <v>946</v>
      </c>
      <c r="B951" s="4" t="str">
        <f>"200810000362"</f>
        <v>200810000362</v>
      </c>
    </row>
    <row r="952" spans="1:2" x14ac:dyDescent="0.25">
      <c r="A952" s="3">
        <v>947</v>
      </c>
      <c r="B952" s="4" t="str">
        <f>"200810000389"</f>
        <v>200810000389</v>
      </c>
    </row>
    <row r="953" spans="1:2" x14ac:dyDescent="0.25">
      <c r="A953" s="3">
        <v>948</v>
      </c>
      <c r="B953" s="4" t="str">
        <f>"200810000626"</f>
        <v>200810000626</v>
      </c>
    </row>
    <row r="954" spans="1:2" x14ac:dyDescent="0.25">
      <c r="A954" s="3">
        <v>949</v>
      </c>
      <c r="B954" s="4" t="str">
        <f>"200810000667"</f>
        <v>200810000667</v>
      </c>
    </row>
    <row r="955" spans="1:2" x14ac:dyDescent="0.25">
      <c r="A955" s="3">
        <v>950</v>
      </c>
      <c r="B955" s="4" t="str">
        <f>"200810000757"</f>
        <v>200810000757</v>
      </c>
    </row>
    <row r="956" spans="1:2" x14ac:dyDescent="0.25">
      <c r="A956" s="3">
        <v>951</v>
      </c>
      <c r="B956" s="4" t="str">
        <f>"200810000867"</f>
        <v>200810000867</v>
      </c>
    </row>
    <row r="957" spans="1:2" x14ac:dyDescent="0.25">
      <c r="A957" s="3">
        <v>952</v>
      </c>
      <c r="B957" s="4" t="str">
        <f>"200811000051"</f>
        <v>200811000051</v>
      </c>
    </row>
    <row r="958" spans="1:2" x14ac:dyDescent="0.25">
      <c r="A958" s="3">
        <v>953</v>
      </c>
      <c r="B958" s="4" t="str">
        <f>"200811000618"</f>
        <v>200811000618</v>
      </c>
    </row>
    <row r="959" spans="1:2" x14ac:dyDescent="0.25">
      <c r="A959" s="3">
        <v>954</v>
      </c>
      <c r="B959" s="4" t="str">
        <f>"200811001347"</f>
        <v>200811001347</v>
      </c>
    </row>
    <row r="960" spans="1:2" x14ac:dyDescent="0.25">
      <c r="A960" s="3">
        <v>955</v>
      </c>
      <c r="B960" s="4" t="str">
        <f>"200811001396"</f>
        <v>200811001396</v>
      </c>
    </row>
    <row r="961" spans="1:2" x14ac:dyDescent="0.25">
      <c r="A961" s="3">
        <v>956</v>
      </c>
      <c r="B961" s="4" t="str">
        <f>"200811001547"</f>
        <v>200811001547</v>
      </c>
    </row>
    <row r="962" spans="1:2" x14ac:dyDescent="0.25">
      <c r="A962" s="3">
        <v>957</v>
      </c>
      <c r="B962" s="4" t="str">
        <f>"200812000315"</f>
        <v>200812000315</v>
      </c>
    </row>
    <row r="963" spans="1:2" x14ac:dyDescent="0.25">
      <c r="A963" s="3">
        <v>958</v>
      </c>
      <c r="B963" s="4" t="str">
        <f>"200901000251"</f>
        <v>200901000251</v>
      </c>
    </row>
    <row r="964" spans="1:2" x14ac:dyDescent="0.25">
      <c r="A964" s="3">
        <v>959</v>
      </c>
      <c r="B964" s="4" t="str">
        <f>"200901000976"</f>
        <v>200901000976</v>
      </c>
    </row>
    <row r="965" spans="1:2" x14ac:dyDescent="0.25">
      <c r="A965" s="3">
        <v>960</v>
      </c>
      <c r="B965" s="4" t="str">
        <f>"200903000090"</f>
        <v>200903000090</v>
      </c>
    </row>
    <row r="966" spans="1:2" x14ac:dyDescent="0.25">
      <c r="A966" s="3">
        <v>961</v>
      </c>
      <c r="B966" s="4" t="str">
        <f>"200903000769"</f>
        <v>200903000769</v>
      </c>
    </row>
    <row r="967" spans="1:2" x14ac:dyDescent="0.25">
      <c r="A967" s="3">
        <v>962</v>
      </c>
      <c r="B967" s="4" t="str">
        <f>"200905000382"</f>
        <v>200905000382</v>
      </c>
    </row>
    <row r="968" spans="1:2" x14ac:dyDescent="0.25">
      <c r="A968" s="3">
        <v>963</v>
      </c>
      <c r="B968" s="4" t="str">
        <f>"200907000498"</f>
        <v>200907000498</v>
      </c>
    </row>
    <row r="969" spans="1:2" x14ac:dyDescent="0.25">
      <c r="A969" s="3">
        <v>964</v>
      </c>
      <c r="B969" s="4" t="str">
        <f>"200910000646"</f>
        <v>200910000646</v>
      </c>
    </row>
    <row r="970" spans="1:2" x14ac:dyDescent="0.25">
      <c r="A970" s="3">
        <v>965</v>
      </c>
      <c r="B970" s="4" t="str">
        <f>"201002000217"</f>
        <v>201002000217</v>
      </c>
    </row>
    <row r="971" spans="1:2" x14ac:dyDescent="0.25">
      <c r="A971" s="3">
        <v>966</v>
      </c>
      <c r="B971" s="4" t="str">
        <f>"201002000280"</f>
        <v>201002000280</v>
      </c>
    </row>
    <row r="972" spans="1:2" x14ac:dyDescent="0.25">
      <c r="A972" s="3">
        <v>967</v>
      </c>
      <c r="B972" s="4" t="str">
        <f>"201002000364"</f>
        <v>201002000364</v>
      </c>
    </row>
    <row r="973" spans="1:2" x14ac:dyDescent="0.25">
      <c r="A973" s="3">
        <v>968</v>
      </c>
      <c r="B973" s="4" t="str">
        <f>"201003000041"</f>
        <v>201003000041</v>
      </c>
    </row>
    <row r="974" spans="1:2" x14ac:dyDescent="0.25">
      <c r="A974" s="3">
        <v>969</v>
      </c>
      <c r="B974" s="4" t="str">
        <f>"201004000138"</f>
        <v>201004000138</v>
      </c>
    </row>
    <row r="975" spans="1:2" x14ac:dyDescent="0.25">
      <c r="A975" s="3">
        <v>970</v>
      </c>
      <c r="B975" s="4" t="str">
        <f>"201101000232"</f>
        <v>201101000232</v>
      </c>
    </row>
    <row r="976" spans="1:2" x14ac:dyDescent="0.25">
      <c r="A976" s="3">
        <v>971</v>
      </c>
      <c r="B976" s="4" t="str">
        <f>"201106000012"</f>
        <v>201106000012</v>
      </c>
    </row>
    <row r="977" spans="1:2" x14ac:dyDescent="0.25">
      <c r="A977" s="3">
        <v>972</v>
      </c>
      <c r="B977" s="4" t="str">
        <f>"201206000081"</f>
        <v>201206000081</v>
      </c>
    </row>
    <row r="978" spans="1:2" x14ac:dyDescent="0.25">
      <c r="A978" s="3">
        <v>973</v>
      </c>
      <c r="B978" s="4" t="str">
        <f>"201212000023"</f>
        <v>201212000023</v>
      </c>
    </row>
    <row r="979" spans="1:2" x14ac:dyDescent="0.25">
      <c r="A979" s="3">
        <v>974</v>
      </c>
      <c r="B979" s="4" t="str">
        <f>"201301000096"</f>
        <v>201301000096</v>
      </c>
    </row>
    <row r="980" spans="1:2" x14ac:dyDescent="0.25">
      <c r="A980" s="3">
        <v>975</v>
      </c>
      <c r="B980" s="4" t="str">
        <f>"201303001096"</f>
        <v>201303001096</v>
      </c>
    </row>
    <row r="981" spans="1:2" x14ac:dyDescent="0.25">
      <c r="A981" s="3">
        <v>976</v>
      </c>
      <c r="B981" s="4" t="str">
        <f>"201304001246"</f>
        <v>201304001246</v>
      </c>
    </row>
    <row r="982" spans="1:2" x14ac:dyDescent="0.25">
      <c r="A982" s="3">
        <v>977</v>
      </c>
      <c r="B982" s="4" t="str">
        <f>"201304001808"</f>
        <v>201304001808</v>
      </c>
    </row>
    <row r="983" spans="1:2" x14ac:dyDescent="0.25">
      <c r="A983" s="3">
        <v>978</v>
      </c>
      <c r="B983" s="4" t="str">
        <f>"201304005544"</f>
        <v>201304005544</v>
      </c>
    </row>
    <row r="984" spans="1:2" x14ac:dyDescent="0.25">
      <c r="A984" s="3">
        <v>979</v>
      </c>
      <c r="B984" s="4" t="str">
        <f>"201309000065"</f>
        <v>201309000065</v>
      </c>
    </row>
    <row r="985" spans="1:2" x14ac:dyDescent="0.25">
      <c r="A985" s="3">
        <v>980</v>
      </c>
      <c r="B985" s="4" t="str">
        <f>"201309000102"</f>
        <v>201309000102</v>
      </c>
    </row>
    <row r="986" spans="1:2" x14ac:dyDescent="0.25">
      <c r="A986" s="3">
        <v>981</v>
      </c>
      <c r="B986" s="4" t="str">
        <f>"201401000367"</f>
        <v>201401000367</v>
      </c>
    </row>
    <row r="987" spans="1:2" x14ac:dyDescent="0.25">
      <c r="A987" s="3">
        <v>982</v>
      </c>
      <c r="B987" s="4" t="str">
        <f>"201401000465"</f>
        <v>201401000465</v>
      </c>
    </row>
    <row r="988" spans="1:2" x14ac:dyDescent="0.25">
      <c r="A988" s="3">
        <v>983</v>
      </c>
      <c r="B988" s="4" t="str">
        <f>"201401000542"</f>
        <v>201401000542</v>
      </c>
    </row>
    <row r="989" spans="1:2" x14ac:dyDescent="0.25">
      <c r="A989" s="3">
        <v>984</v>
      </c>
      <c r="B989" s="4" t="str">
        <f>"201401000562"</f>
        <v>201401000562</v>
      </c>
    </row>
    <row r="990" spans="1:2" x14ac:dyDescent="0.25">
      <c r="A990" s="3">
        <v>985</v>
      </c>
      <c r="B990" s="4" t="str">
        <f>"201401001557"</f>
        <v>201401001557</v>
      </c>
    </row>
    <row r="991" spans="1:2" x14ac:dyDescent="0.25">
      <c r="A991" s="3">
        <v>986</v>
      </c>
      <c r="B991" s="4" t="str">
        <f>"201401002276"</f>
        <v>201401002276</v>
      </c>
    </row>
    <row r="992" spans="1:2" x14ac:dyDescent="0.25">
      <c r="A992" s="3">
        <v>987</v>
      </c>
      <c r="B992" s="4" t="str">
        <f>"201401002592"</f>
        <v>201401002592</v>
      </c>
    </row>
    <row r="993" spans="1:2" x14ac:dyDescent="0.25">
      <c r="A993" s="3">
        <v>988</v>
      </c>
      <c r="B993" s="4" t="str">
        <f>"201402001492"</f>
        <v>201402001492</v>
      </c>
    </row>
    <row r="994" spans="1:2" x14ac:dyDescent="0.25">
      <c r="A994" s="3">
        <v>989</v>
      </c>
      <c r="B994" s="4" t="str">
        <f>"201402001544"</f>
        <v>201402001544</v>
      </c>
    </row>
    <row r="995" spans="1:2" x14ac:dyDescent="0.25">
      <c r="A995" s="3">
        <v>990</v>
      </c>
      <c r="B995" s="4" t="str">
        <f>"201402001660"</f>
        <v>201402001660</v>
      </c>
    </row>
    <row r="996" spans="1:2" x14ac:dyDescent="0.25">
      <c r="A996" s="3">
        <v>991</v>
      </c>
      <c r="B996" s="4" t="str">
        <f>"201402001672"</f>
        <v>201402001672</v>
      </c>
    </row>
    <row r="997" spans="1:2" x14ac:dyDescent="0.25">
      <c r="A997" s="3">
        <v>992</v>
      </c>
      <c r="B997" s="4" t="str">
        <f>"201402001757"</f>
        <v>201402001757</v>
      </c>
    </row>
    <row r="998" spans="1:2" x14ac:dyDescent="0.25">
      <c r="A998" s="3">
        <v>993</v>
      </c>
      <c r="B998" s="4" t="str">
        <f>"201402002111"</f>
        <v>201402002111</v>
      </c>
    </row>
    <row r="999" spans="1:2" x14ac:dyDescent="0.25">
      <c r="A999" s="3">
        <v>994</v>
      </c>
      <c r="B999" s="4" t="str">
        <f>"201402002750"</f>
        <v>201402002750</v>
      </c>
    </row>
    <row r="1000" spans="1:2" x14ac:dyDescent="0.25">
      <c r="A1000" s="3">
        <v>995</v>
      </c>
      <c r="B1000" s="4" t="str">
        <f>"201402003058"</f>
        <v>201402003058</v>
      </c>
    </row>
    <row r="1001" spans="1:2" x14ac:dyDescent="0.25">
      <c r="A1001" s="3">
        <v>996</v>
      </c>
      <c r="B1001" s="4" t="str">
        <f>"201402003204"</f>
        <v>201402003204</v>
      </c>
    </row>
    <row r="1002" spans="1:2" x14ac:dyDescent="0.25">
      <c r="A1002" s="3">
        <v>997</v>
      </c>
      <c r="B1002" s="4" t="str">
        <f>"201402003232"</f>
        <v>201402003232</v>
      </c>
    </row>
    <row r="1003" spans="1:2" x14ac:dyDescent="0.25">
      <c r="A1003" s="3">
        <v>998</v>
      </c>
      <c r="B1003" s="4" t="str">
        <f>"201402003677"</f>
        <v>201402003677</v>
      </c>
    </row>
    <row r="1004" spans="1:2" x14ac:dyDescent="0.25">
      <c r="A1004" s="3">
        <v>999</v>
      </c>
      <c r="B1004" s="4" t="str">
        <f>"201402004303"</f>
        <v>201402004303</v>
      </c>
    </row>
    <row r="1005" spans="1:2" x14ac:dyDescent="0.25">
      <c r="A1005" s="3">
        <v>1000</v>
      </c>
      <c r="B1005" s="4" t="str">
        <f>"201402005186"</f>
        <v>201402005186</v>
      </c>
    </row>
    <row r="1006" spans="1:2" x14ac:dyDescent="0.25">
      <c r="A1006" s="3">
        <v>1001</v>
      </c>
      <c r="B1006" s="4" t="str">
        <f>"201402005603"</f>
        <v>201402005603</v>
      </c>
    </row>
    <row r="1007" spans="1:2" x14ac:dyDescent="0.25">
      <c r="A1007" s="3">
        <v>1002</v>
      </c>
      <c r="B1007" s="4" t="str">
        <f>"201402005691"</f>
        <v>201402005691</v>
      </c>
    </row>
    <row r="1008" spans="1:2" x14ac:dyDescent="0.25">
      <c r="A1008" s="3">
        <v>1003</v>
      </c>
      <c r="B1008" s="4" t="str">
        <f>"201402007061"</f>
        <v>201402007061</v>
      </c>
    </row>
    <row r="1009" spans="1:2" x14ac:dyDescent="0.25">
      <c r="A1009" s="3">
        <v>1004</v>
      </c>
      <c r="B1009" s="4" t="str">
        <f>"201402007920"</f>
        <v>201402007920</v>
      </c>
    </row>
    <row r="1010" spans="1:2" x14ac:dyDescent="0.25">
      <c r="A1010" s="3">
        <v>1005</v>
      </c>
      <c r="B1010" s="4" t="str">
        <f>"201402008390"</f>
        <v>201402008390</v>
      </c>
    </row>
    <row r="1011" spans="1:2" x14ac:dyDescent="0.25">
      <c r="A1011" s="3">
        <v>1006</v>
      </c>
      <c r="B1011" s="4" t="str">
        <f>"201402008529"</f>
        <v>201402008529</v>
      </c>
    </row>
    <row r="1012" spans="1:2" x14ac:dyDescent="0.25">
      <c r="A1012" s="3">
        <v>1007</v>
      </c>
      <c r="B1012" s="4" t="str">
        <f>"201402008937"</f>
        <v>201402008937</v>
      </c>
    </row>
    <row r="1013" spans="1:2" x14ac:dyDescent="0.25">
      <c r="A1013" s="3">
        <v>1008</v>
      </c>
      <c r="B1013" s="4" t="str">
        <f>"201402008955"</f>
        <v>201402008955</v>
      </c>
    </row>
    <row r="1014" spans="1:2" x14ac:dyDescent="0.25">
      <c r="A1014" s="3">
        <v>1009</v>
      </c>
      <c r="B1014" s="4" t="str">
        <f>"201402010327"</f>
        <v>201402010327</v>
      </c>
    </row>
    <row r="1015" spans="1:2" x14ac:dyDescent="0.25">
      <c r="A1015" s="3">
        <v>1010</v>
      </c>
      <c r="B1015" s="4" t="str">
        <f>"201402010335"</f>
        <v>201402010335</v>
      </c>
    </row>
    <row r="1016" spans="1:2" x14ac:dyDescent="0.25">
      <c r="A1016" s="3">
        <v>1011</v>
      </c>
      <c r="B1016" s="4" t="str">
        <f>"201402010540"</f>
        <v>201402010540</v>
      </c>
    </row>
    <row r="1017" spans="1:2" x14ac:dyDescent="0.25">
      <c r="A1017" s="3">
        <v>1012</v>
      </c>
      <c r="B1017" s="4" t="str">
        <f>"201402010665"</f>
        <v>201402010665</v>
      </c>
    </row>
    <row r="1018" spans="1:2" x14ac:dyDescent="0.25">
      <c r="A1018" s="3">
        <v>1013</v>
      </c>
      <c r="B1018" s="4" t="str">
        <f>"201402011199"</f>
        <v>201402011199</v>
      </c>
    </row>
    <row r="1019" spans="1:2" x14ac:dyDescent="0.25">
      <c r="A1019" s="3">
        <v>1014</v>
      </c>
      <c r="B1019" s="4" t="str">
        <f>"201402011346"</f>
        <v>201402011346</v>
      </c>
    </row>
    <row r="1020" spans="1:2" x14ac:dyDescent="0.25">
      <c r="A1020" s="3">
        <v>1015</v>
      </c>
      <c r="B1020" s="4" t="str">
        <f>"201402011763"</f>
        <v>201402011763</v>
      </c>
    </row>
    <row r="1021" spans="1:2" x14ac:dyDescent="0.25">
      <c r="A1021" s="3">
        <v>1016</v>
      </c>
      <c r="B1021" s="4" t="str">
        <f>"201403000019"</f>
        <v>201403000019</v>
      </c>
    </row>
    <row r="1022" spans="1:2" x14ac:dyDescent="0.25">
      <c r="A1022" s="3">
        <v>1017</v>
      </c>
      <c r="B1022" s="4" t="str">
        <f>"201404000169"</f>
        <v>201404000169</v>
      </c>
    </row>
    <row r="1023" spans="1:2" x14ac:dyDescent="0.25">
      <c r="A1023" s="3">
        <v>1018</v>
      </c>
      <c r="B1023" s="4" t="str">
        <f>"201405000079"</f>
        <v>201405000079</v>
      </c>
    </row>
    <row r="1024" spans="1:2" x14ac:dyDescent="0.25">
      <c r="A1024" s="3">
        <v>1019</v>
      </c>
      <c r="B1024" s="4" t="str">
        <f>"201405000680"</f>
        <v>201405000680</v>
      </c>
    </row>
    <row r="1025" spans="1:2" x14ac:dyDescent="0.25">
      <c r="A1025" s="3">
        <v>1020</v>
      </c>
      <c r="B1025" s="4" t="str">
        <f>"201405000718"</f>
        <v>201405000718</v>
      </c>
    </row>
    <row r="1026" spans="1:2" x14ac:dyDescent="0.25">
      <c r="A1026" s="3">
        <v>1021</v>
      </c>
      <c r="B1026" s="4" t="str">
        <f>"201405001225"</f>
        <v>201405001225</v>
      </c>
    </row>
    <row r="1027" spans="1:2" x14ac:dyDescent="0.25">
      <c r="A1027" s="3">
        <v>1022</v>
      </c>
      <c r="B1027" s="4" t="str">
        <f>"201405001278"</f>
        <v>201405001278</v>
      </c>
    </row>
    <row r="1028" spans="1:2" x14ac:dyDescent="0.25">
      <c r="A1028" s="3">
        <v>1023</v>
      </c>
      <c r="B1028" s="4" t="str">
        <f>"201405001370"</f>
        <v>201405001370</v>
      </c>
    </row>
    <row r="1029" spans="1:2" x14ac:dyDescent="0.25">
      <c r="A1029" s="3">
        <v>1024</v>
      </c>
      <c r="B1029" s="4" t="str">
        <f>"201405001393"</f>
        <v>201405001393</v>
      </c>
    </row>
    <row r="1030" spans="1:2" x14ac:dyDescent="0.25">
      <c r="A1030" s="3">
        <v>1025</v>
      </c>
      <c r="B1030" s="4" t="str">
        <f>"201405001440"</f>
        <v>201405001440</v>
      </c>
    </row>
    <row r="1031" spans="1:2" x14ac:dyDescent="0.25">
      <c r="A1031" s="3">
        <v>1026</v>
      </c>
      <c r="B1031" s="4" t="str">
        <f>"201405001599"</f>
        <v>201405001599</v>
      </c>
    </row>
    <row r="1032" spans="1:2" x14ac:dyDescent="0.25">
      <c r="A1032" s="3">
        <v>1027</v>
      </c>
      <c r="B1032" s="4" t="str">
        <f>"201405001996"</f>
        <v>201405001996</v>
      </c>
    </row>
    <row r="1033" spans="1:2" x14ac:dyDescent="0.25">
      <c r="A1033" s="3">
        <v>1028</v>
      </c>
      <c r="B1033" s="4" t="str">
        <f>"201405002264"</f>
        <v>201405002264</v>
      </c>
    </row>
    <row r="1034" spans="1:2" x14ac:dyDescent="0.25">
      <c r="A1034" s="3">
        <v>1029</v>
      </c>
      <c r="B1034" s="4" t="str">
        <f>"201405002305"</f>
        <v>201405002305</v>
      </c>
    </row>
    <row r="1035" spans="1:2" x14ac:dyDescent="0.25">
      <c r="A1035" s="3">
        <v>1030</v>
      </c>
      <c r="B1035" s="4" t="str">
        <f>"201406000244"</f>
        <v>201406000244</v>
      </c>
    </row>
    <row r="1036" spans="1:2" x14ac:dyDescent="0.25">
      <c r="A1036" s="3">
        <v>1031</v>
      </c>
      <c r="B1036" s="4" t="str">
        <f>"201406000357"</f>
        <v>201406000357</v>
      </c>
    </row>
    <row r="1037" spans="1:2" x14ac:dyDescent="0.25">
      <c r="A1037" s="3">
        <v>1032</v>
      </c>
      <c r="B1037" s="4" t="str">
        <f>"201406000551"</f>
        <v>201406000551</v>
      </c>
    </row>
    <row r="1038" spans="1:2" x14ac:dyDescent="0.25">
      <c r="A1038" s="3">
        <v>1033</v>
      </c>
      <c r="B1038" s="4" t="str">
        <f>"201406001527"</f>
        <v>201406001527</v>
      </c>
    </row>
    <row r="1039" spans="1:2" x14ac:dyDescent="0.25">
      <c r="A1039" s="3">
        <v>1034</v>
      </c>
      <c r="B1039" s="4" t="str">
        <f>"201406001741"</f>
        <v>201406001741</v>
      </c>
    </row>
    <row r="1040" spans="1:2" x14ac:dyDescent="0.25">
      <c r="A1040" s="3">
        <v>1035</v>
      </c>
      <c r="B1040" s="4" t="str">
        <f>"201406001742"</f>
        <v>201406001742</v>
      </c>
    </row>
    <row r="1041" spans="1:2" x14ac:dyDescent="0.25">
      <c r="A1041" s="3">
        <v>1036</v>
      </c>
      <c r="B1041" s="4" t="str">
        <f>"201406001793"</f>
        <v>201406001793</v>
      </c>
    </row>
    <row r="1042" spans="1:2" x14ac:dyDescent="0.25">
      <c r="A1042" s="3">
        <v>1037</v>
      </c>
      <c r="B1042" s="4" t="str">
        <f>"201406001809"</f>
        <v>201406001809</v>
      </c>
    </row>
    <row r="1043" spans="1:2" x14ac:dyDescent="0.25">
      <c r="A1043" s="3">
        <v>1038</v>
      </c>
      <c r="B1043" s="4" t="str">
        <f>"201406002151"</f>
        <v>201406002151</v>
      </c>
    </row>
    <row r="1044" spans="1:2" x14ac:dyDescent="0.25">
      <c r="A1044" s="3">
        <v>1039</v>
      </c>
      <c r="B1044" s="4" t="str">
        <f>"201406002797"</f>
        <v>201406002797</v>
      </c>
    </row>
    <row r="1045" spans="1:2" x14ac:dyDescent="0.25">
      <c r="A1045" s="3">
        <v>1040</v>
      </c>
      <c r="B1045" s="4" t="str">
        <f>"201406002798"</f>
        <v>201406002798</v>
      </c>
    </row>
    <row r="1046" spans="1:2" x14ac:dyDescent="0.25">
      <c r="A1046" s="3">
        <v>1041</v>
      </c>
      <c r="B1046" s="4" t="str">
        <f>"201406003232"</f>
        <v>201406003232</v>
      </c>
    </row>
    <row r="1047" spans="1:2" x14ac:dyDescent="0.25">
      <c r="A1047" s="3">
        <v>1042</v>
      </c>
      <c r="B1047" s="4" t="str">
        <f>"201406003241"</f>
        <v>201406003241</v>
      </c>
    </row>
    <row r="1048" spans="1:2" x14ac:dyDescent="0.25">
      <c r="A1048" s="3">
        <v>1043</v>
      </c>
      <c r="B1048" s="4" t="str">
        <f>"201406003677"</f>
        <v>201406003677</v>
      </c>
    </row>
    <row r="1049" spans="1:2" x14ac:dyDescent="0.25">
      <c r="A1049" s="3">
        <v>1044</v>
      </c>
      <c r="B1049" s="4" t="str">
        <f>"201406003840"</f>
        <v>201406003840</v>
      </c>
    </row>
    <row r="1050" spans="1:2" x14ac:dyDescent="0.25">
      <c r="A1050" s="3">
        <v>1045</v>
      </c>
      <c r="B1050" s="4" t="str">
        <f>"201406003995"</f>
        <v>201406003995</v>
      </c>
    </row>
    <row r="1051" spans="1:2" x14ac:dyDescent="0.25">
      <c r="A1051" s="3">
        <v>1046</v>
      </c>
      <c r="B1051" s="4" t="str">
        <f>"201406004012"</f>
        <v>201406004012</v>
      </c>
    </row>
    <row r="1052" spans="1:2" x14ac:dyDescent="0.25">
      <c r="A1052" s="3">
        <v>1047</v>
      </c>
      <c r="B1052" s="4" t="str">
        <f>"201406004319"</f>
        <v>201406004319</v>
      </c>
    </row>
    <row r="1053" spans="1:2" x14ac:dyDescent="0.25">
      <c r="A1053" s="3">
        <v>1048</v>
      </c>
      <c r="B1053" s="4" t="str">
        <f>"201406004345"</f>
        <v>201406004345</v>
      </c>
    </row>
    <row r="1054" spans="1:2" x14ac:dyDescent="0.25">
      <c r="A1054" s="3">
        <v>1049</v>
      </c>
      <c r="B1054" s="4" t="str">
        <f>"201406004539"</f>
        <v>201406004539</v>
      </c>
    </row>
    <row r="1055" spans="1:2" x14ac:dyDescent="0.25">
      <c r="A1055" s="3">
        <v>1050</v>
      </c>
      <c r="B1055" s="4" t="str">
        <f>"201406004599"</f>
        <v>201406004599</v>
      </c>
    </row>
    <row r="1056" spans="1:2" x14ac:dyDescent="0.25">
      <c r="A1056" s="3">
        <v>1051</v>
      </c>
      <c r="B1056" s="4" t="str">
        <f>"201406005086"</f>
        <v>201406005086</v>
      </c>
    </row>
    <row r="1057" spans="1:2" x14ac:dyDescent="0.25">
      <c r="A1057" s="3">
        <v>1052</v>
      </c>
      <c r="B1057" s="4" t="str">
        <f>"201406005118"</f>
        <v>201406005118</v>
      </c>
    </row>
    <row r="1058" spans="1:2" x14ac:dyDescent="0.25">
      <c r="A1058" s="3">
        <v>1053</v>
      </c>
      <c r="B1058" s="4" t="str">
        <f>"201406005569"</f>
        <v>201406005569</v>
      </c>
    </row>
    <row r="1059" spans="1:2" x14ac:dyDescent="0.25">
      <c r="A1059" s="3">
        <v>1054</v>
      </c>
      <c r="B1059" s="4" t="str">
        <f>"201406005639"</f>
        <v>201406005639</v>
      </c>
    </row>
    <row r="1060" spans="1:2" x14ac:dyDescent="0.25">
      <c r="A1060" s="3">
        <v>1055</v>
      </c>
      <c r="B1060" s="4" t="str">
        <f>"201406005885"</f>
        <v>201406005885</v>
      </c>
    </row>
    <row r="1061" spans="1:2" x14ac:dyDescent="0.25">
      <c r="A1061" s="3">
        <v>1056</v>
      </c>
      <c r="B1061" s="4" t="str">
        <f>"201406006246"</f>
        <v>201406006246</v>
      </c>
    </row>
    <row r="1062" spans="1:2" x14ac:dyDescent="0.25">
      <c r="A1062" s="3">
        <v>1057</v>
      </c>
      <c r="B1062" s="4" t="str">
        <f>"201406006269"</f>
        <v>201406006269</v>
      </c>
    </row>
    <row r="1063" spans="1:2" x14ac:dyDescent="0.25">
      <c r="A1063" s="3">
        <v>1058</v>
      </c>
      <c r="B1063" s="4" t="str">
        <f>"201406006281"</f>
        <v>201406006281</v>
      </c>
    </row>
    <row r="1064" spans="1:2" x14ac:dyDescent="0.25">
      <c r="A1064" s="3">
        <v>1059</v>
      </c>
      <c r="B1064" s="4" t="str">
        <f>"201406006685"</f>
        <v>201406006685</v>
      </c>
    </row>
    <row r="1065" spans="1:2" x14ac:dyDescent="0.25">
      <c r="A1065" s="3">
        <v>1060</v>
      </c>
      <c r="B1065" s="4" t="str">
        <f>"201406006762"</f>
        <v>201406006762</v>
      </c>
    </row>
    <row r="1066" spans="1:2" x14ac:dyDescent="0.25">
      <c r="A1066" s="3">
        <v>1061</v>
      </c>
      <c r="B1066" s="4" t="str">
        <f>"201406007099"</f>
        <v>201406007099</v>
      </c>
    </row>
    <row r="1067" spans="1:2" x14ac:dyDescent="0.25">
      <c r="A1067" s="3">
        <v>1062</v>
      </c>
      <c r="B1067" s="4" t="str">
        <f>"201406007400"</f>
        <v>201406007400</v>
      </c>
    </row>
    <row r="1068" spans="1:2" x14ac:dyDescent="0.25">
      <c r="A1068" s="3">
        <v>1063</v>
      </c>
      <c r="B1068" s="4" t="str">
        <f>"201406007468"</f>
        <v>201406007468</v>
      </c>
    </row>
    <row r="1069" spans="1:2" x14ac:dyDescent="0.25">
      <c r="A1069" s="3">
        <v>1064</v>
      </c>
      <c r="B1069" s="4" t="str">
        <f>"201406007587"</f>
        <v>201406007587</v>
      </c>
    </row>
    <row r="1070" spans="1:2" x14ac:dyDescent="0.25">
      <c r="A1070" s="3">
        <v>1065</v>
      </c>
      <c r="B1070" s="4" t="str">
        <f>"201406007869"</f>
        <v>201406007869</v>
      </c>
    </row>
    <row r="1071" spans="1:2" x14ac:dyDescent="0.25">
      <c r="A1071" s="3">
        <v>1066</v>
      </c>
      <c r="B1071" s="4" t="str">
        <f>"201406008606"</f>
        <v>201406008606</v>
      </c>
    </row>
    <row r="1072" spans="1:2" x14ac:dyDescent="0.25">
      <c r="A1072" s="3">
        <v>1067</v>
      </c>
      <c r="B1072" s="4" t="str">
        <f>"201406008850"</f>
        <v>201406008850</v>
      </c>
    </row>
    <row r="1073" spans="1:2" x14ac:dyDescent="0.25">
      <c r="A1073" s="3">
        <v>1068</v>
      </c>
      <c r="B1073" s="4" t="str">
        <f>"201406009521"</f>
        <v>201406009521</v>
      </c>
    </row>
    <row r="1074" spans="1:2" x14ac:dyDescent="0.25">
      <c r="A1074" s="3">
        <v>1069</v>
      </c>
      <c r="B1074" s="4" t="str">
        <f>"201406010554"</f>
        <v>201406010554</v>
      </c>
    </row>
    <row r="1075" spans="1:2" x14ac:dyDescent="0.25">
      <c r="A1075" s="3">
        <v>1070</v>
      </c>
      <c r="B1075" s="4" t="str">
        <f>"201406010568"</f>
        <v>201406010568</v>
      </c>
    </row>
    <row r="1076" spans="1:2" x14ac:dyDescent="0.25">
      <c r="A1076" s="3">
        <v>1071</v>
      </c>
      <c r="B1076" s="4" t="str">
        <f>"201406011089"</f>
        <v>201406011089</v>
      </c>
    </row>
    <row r="1077" spans="1:2" x14ac:dyDescent="0.25">
      <c r="A1077" s="3">
        <v>1072</v>
      </c>
      <c r="B1077" s="4" t="str">
        <f>"201406011229"</f>
        <v>201406011229</v>
      </c>
    </row>
    <row r="1078" spans="1:2" x14ac:dyDescent="0.25">
      <c r="A1078" s="3">
        <v>1073</v>
      </c>
      <c r="B1078" s="4" t="str">
        <f>"201406011295"</f>
        <v>201406011295</v>
      </c>
    </row>
    <row r="1079" spans="1:2" x14ac:dyDescent="0.25">
      <c r="A1079" s="3">
        <v>1074</v>
      </c>
      <c r="B1079" s="4" t="str">
        <f>"201406011608"</f>
        <v>201406011608</v>
      </c>
    </row>
    <row r="1080" spans="1:2" x14ac:dyDescent="0.25">
      <c r="A1080" s="3">
        <v>1075</v>
      </c>
      <c r="B1080" s="4" t="str">
        <f>"201406011632"</f>
        <v>201406011632</v>
      </c>
    </row>
    <row r="1081" spans="1:2" x14ac:dyDescent="0.25">
      <c r="A1081" s="3">
        <v>1076</v>
      </c>
      <c r="B1081" s="4" t="str">
        <f>"201406011976"</f>
        <v>201406011976</v>
      </c>
    </row>
    <row r="1082" spans="1:2" x14ac:dyDescent="0.25">
      <c r="A1082" s="3">
        <v>1077</v>
      </c>
      <c r="B1082" s="4" t="str">
        <f>"201406012251"</f>
        <v>201406012251</v>
      </c>
    </row>
    <row r="1083" spans="1:2" x14ac:dyDescent="0.25">
      <c r="A1083" s="3">
        <v>1078</v>
      </c>
      <c r="B1083" s="4" t="str">
        <f>"201406012508"</f>
        <v>201406012508</v>
      </c>
    </row>
    <row r="1084" spans="1:2" x14ac:dyDescent="0.25">
      <c r="A1084" s="3">
        <v>1079</v>
      </c>
      <c r="B1084" s="4" t="str">
        <f>"201406012961"</f>
        <v>201406012961</v>
      </c>
    </row>
    <row r="1085" spans="1:2" x14ac:dyDescent="0.25">
      <c r="A1085" s="3">
        <v>1080</v>
      </c>
      <c r="B1085" s="4" t="str">
        <f>"201406012976"</f>
        <v>201406012976</v>
      </c>
    </row>
    <row r="1086" spans="1:2" x14ac:dyDescent="0.25">
      <c r="A1086" s="3">
        <v>1081</v>
      </c>
      <c r="B1086" s="4" t="str">
        <f>"201406013216"</f>
        <v>201406013216</v>
      </c>
    </row>
    <row r="1087" spans="1:2" x14ac:dyDescent="0.25">
      <c r="A1087" s="3">
        <v>1082</v>
      </c>
      <c r="B1087" s="4" t="str">
        <f>"201406014427"</f>
        <v>201406014427</v>
      </c>
    </row>
    <row r="1088" spans="1:2" x14ac:dyDescent="0.25">
      <c r="A1088" s="3">
        <v>1083</v>
      </c>
      <c r="B1088" s="4" t="str">
        <f>"201406014429"</f>
        <v>201406014429</v>
      </c>
    </row>
    <row r="1089" spans="1:2" x14ac:dyDescent="0.25">
      <c r="A1089" s="3">
        <v>1084</v>
      </c>
      <c r="B1089" s="4" t="str">
        <f>"201406014809"</f>
        <v>201406014809</v>
      </c>
    </row>
    <row r="1090" spans="1:2" x14ac:dyDescent="0.25">
      <c r="A1090" s="3">
        <v>1085</v>
      </c>
      <c r="B1090" s="4" t="str">
        <f>"201406015049"</f>
        <v>201406015049</v>
      </c>
    </row>
    <row r="1091" spans="1:2" x14ac:dyDescent="0.25">
      <c r="A1091" s="3">
        <v>1086</v>
      </c>
      <c r="B1091" s="4" t="str">
        <f>"201406015231"</f>
        <v>201406015231</v>
      </c>
    </row>
    <row r="1092" spans="1:2" x14ac:dyDescent="0.25">
      <c r="A1092" s="3">
        <v>1087</v>
      </c>
      <c r="B1092" s="4" t="str">
        <f>"201406015291"</f>
        <v>201406015291</v>
      </c>
    </row>
    <row r="1093" spans="1:2" x14ac:dyDescent="0.25">
      <c r="A1093" s="3">
        <v>1088</v>
      </c>
      <c r="B1093" s="4" t="str">
        <f>"201406015346"</f>
        <v>201406015346</v>
      </c>
    </row>
    <row r="1094" spans="1:2" x14ac:dyDescent="0.25">
      <c r="A1094" s="3">
        <v>1089</v>
      </c>
      <c r="B1094" s="4" t="str">
        <f>"201406015865"</f>
        <v>201406015865</v>
      </c>
    </row>
    <row r="1095" spans="1:2" x14ac:dyDescent="0.25">
      <c r="A1095" s="3">
        <v>1090</v>
      </c>
      <c r="B1095" s="4" t="str">
        <f>"201406015984"</f>
        <v>201406015984</v>
      </c>
    </row>
    <row r="1096" spans="1:2" x14ac:dyDescent="0.25">
      <c r="A1096" s="3">
        <v>1091</v>
      </c>
      <c r="B1096" s="4" t="str">
        <f>"201406017208"</f>
        <v>201406017208</v>
      </c>
    </row>
    <row r="1097" spans="1:2" x14ac:dyDescent="0.25">
      <c r="A1097" s="3">
        <v>1092</v>
      </c>
      <c r="B1097" s="4" t="str">
        <f>"201406017509"</f>
        <v>201406017509</v>
      </c>
    </row>
    <row r="1098" spans="1:2" x14ac:dyDescent="0.25">
      <c r="A1098" s="3">
        <v>1093</v>
      </c>
      <c r="B1098" s="4" t="str">
        <f>"201406017609"</f>
        <v>201406017609</v>
      </c>
    </row>
    <row r="1099" spans="1:2" x14ac:dyDescent="0.25">
      <c r="A1099" s="3">
        <v>1094</v>
      </c>
      <c r="B1099" s="4" t="str">
        <f>"201406018346"</f>
        <v>201406018346</v>
      </c>
    </row>
    <row r="1100" spans="1:2" x14ac:dyDescent="0.25">
      <c r="A1100" s="3">
        <v>1095</v>
      </c>
      <c r="B1100" s="4" t="str">
        <f>"201406019015"</f>
        <v>201406019015</v>
      </c>
    </row>
    <row r="1101" spans="1:2" x14ac:dyDescent="0.25">
      <c r="A1101" s="3">
        <v>1096</v>
      </c>
      <c r="B1101" s="4" t="str">
        <f>"201407000088"</f>
        <v>201407000088</v>
      </c>
    </row>
    <row r="1102" spans="1:2" x14ac:dyDescent="0.25">
      <c r="A1102" s="3">
        <v>1097</v>
      </c>
      <c r="B1102" s="4" t="str">
        <f>"201409000194"</f>
        <v>201409000194</v>
      </c>
    </row>
    <row r="1103" spans="1:2" x14ac:dyDescent="0.25">
      <c r="A1103" s="3">
        <v>1098</v>
      </c>
      <c r="B1103" s="4" t="str">
        <f>"201409000361"</f>
        <v>201409000361</v>
      </c>
    </row>
    <row r="1104" spans="1:2" x14ac:dyDescent="0.25">
      <c r="A1104" s="3">
        <v>1099</v>
      </c>
      <c r="B1104" s="4" t="str">
        <f>"201409000516"</f>
        <v>201409000516</v>
      </c>
    </row>
    <row r="1105" spans="1:2" x14ac:dyDescent="0.25">
      <c r="A1105" s="3">
        <v>1100</v>
      </c>
      <c r="B1105" s="4" t="str">
        <f>"201409000724"</f>
        <v>201409000724</v>
      </c>
    </row>
    <row r="1106" spans="1:2" x14ac:dyDescent="0.25">
      <c r="A1106" s="3">
        <v>1101</v>
      </c>
      <c r="B1106" s="4" t="str">
        <f>"201409003026"</f>
        <v>201409003026</v>
      </c>
    </row>
    <row r="1107" spans="1:2" x14ac:dyDescent="0.25">
      <c r="A1107" s="3">
        <v>1102</v>
      </c>
      <c r="B1107" s="4" t="str">
        <f>"201409003402"</f>
        <v>201409003402</v>
      </c>
    </row>
    <row r="1108" spans="1:2" x14ac:dyDescent="0.25">
      <c r="A1108" s="3">
        <v>1103</v>
      </c>
      <c r="B1108" s="4" t="str">
        <f>"201409006630"</f>
        <v>201409006630</v>
      </c>
    </row>
    <row r="1109" spans="1:2" x14ac:dyDescent="0.25">
      <c r="A1109" s="3">
        <v>1104</v>
      </c>
      <c r="B1109" s="4" t="str">
        <f>"201409007072"</f>
        <v>201409007072</v>
      </c>
    </row>
    <row r="1110" spans="1:2" x14ac:dyDescent="0.25">
      <c r="A1110" s="3">
        <v>1105</v>
      </c>
      <c r="B1110" s="4" t="str">
        <f>"201410001850"</f>
        <v>201410001850</v>
      </c>
    </row>
    <row r="1111" spans="1:2" x14ac:dyDescent="0.25">
      <c r="A1111" s="3">
        <v>1106</v>
      </c>
      <c r="B1111" s="4" t="str">
        <f>"201410001971"</f>
        <v>201410001971</v>
      </c>
    </row>
    <row r="1112" spans="1:2" x14ac:dyDescent="0.25">
      <c r="A1112" s="3">
        <v>1107</v>
      </c>
      <c r="B1112" s="4" t="str">
        <f>"201410002308"</f>
        <v>201410002308</v>
      </c>
    </row>
    <row r="1113" spans="1:2" x14ac:dyDescent="0.25">
      <c r="A1113" s="3">
        <v>1108</v>
      </c>
      <c r="B1113" s="4" t="str">
        <f>"201410002820"</f>
        <v>201410002820</v>
      </c>
    </row>
    <row r="1114" spans="1:2" x14ac:dyDescent="0.25">
      <c r="A1114" s="3">
        <v>1109</v>
      </c>
      <c r="B1114" s="4" t="str">
        <f>"201410003722"</f>
        <v>201410003722</v>
      </c>
    </row>
    <row r="1115" spans="1:2" x14ac:dyDescent="0.25">
      <c r="A1115" s="3">
        <v>1110</v>
      </c>
      <c r="B1115" s="4" t="str">
        <f>"201410003792"</f>
        <v>201410003792</v>
      </c>
    </row>
    <row r="1116" spans="1:2" x14ac:dyDescent="0.25">
      <c r="A1116" s="3">
        <v>1111</v>
      </c>
      <c r="B1116" s="4" t="str">
        <f>"201410004349"</f>
        <v>201410004349</v>
      </c>
    </row>
    <row r="1117" spans="1:2" x14ac:dyDescent="0.25">
      <c r="A1117" s="3">
        <v>1112</v>
      </c>
      <c r="B1117" s="4" t="str">
        <f>"201410004485"</f>
        <v>201410004485</v>
      </c>
    </row>
    <row r="1118" spans="1:2" x14ac:dyDescent="0.25">
      <c r="A1118" s="3">
        <v>1113</v>
      </c>
      <c r="B1118" s="4" t="str">
        <f>"201410005798"</f>
        <v>201410005798</v>
      </c>
    </row>
    <row r="1119" spans="1:2" x14ac:dyDescent="0.25">
      <c r="A1119" s="3">
        <v>1114</v>
      </c>
      <c r="B1119" s="4" t="str">
        <f>"201410005867"</f>
        <v>201410005867</v>
      </c>
    </row>
    <row r="1120" spans="1:2" x14ac:dyDescent="0.25">
      <c r="A1120" s="3">
        <v>1115</v>
      </c>
      <c r="B1120" s="4" t="str">
        <f>"201410006308"</f>
        <v>201410006308</v>
      </c>
    </row>
    <row r="1121" spans="1:2" x14ac:dyDescent="0.25">
      <c r="A1121" s="3">
        <v>1116</v>
      </c>
      <c r="B1121" s="4" t="str">
        <f>"201410007573"</f>
        <v>201410007573</v>
      </c>
    </row>
    <row r="1122" spans="1:2" x14ac:dyDescent="0.25">
      <c r="A1122" s="3">
        <v>1117</v>
      </c>
      <c r="B1122" s="4" t="str">
        <f>"201410007640"</f>
        <v>201410007640</v>
      </c>
    </row>
    <row r="1123" spans="1:2" x14ac:dyDescent="0.25">
      <c r="A1123" s="3">
        <v>1118</v>
      </c>
      <c r="B1123" s="4" t="str">
        <f>"201410007857"</f>
        <v>201410007857</v>
      </c>
    </row>
    <row r="1124" spans="1:2" x14ac:dyDescent="0.25">
      <c r="A1124" s="3">
        <v>1119</v>
      </c>
      <c r="B1124" s="4" t="str">
        <f>"201410008415"</f>
        <v>201410008415</v>
      </c>
    </row>
    <row r="1125" spans="1:2" x14ac:dyDescent="0.25">
      <c r="A1125" s="3">
        <v>1120</v>
      </c>
      <c r="B1125" s="4" t="str">
        <f>"201410008703"</f>
        <v>201410008703</v>
      </c>
    </row>
    <row r="1126" spans="1:2" x14ac:dyDescent="0.25">
      <c r="A1126" s="3">
        <v>1121</v>
      </c>
      <c r="B1126" s="4" t="str">
        <f>"201410009572"</f>
        <v>201410009572</v>
      </c>
    </row>
    <row r="1127" spans="1:2" x14ac:dyDescent="0.25">
      <c r="A1127" s="3">
        <v>1122</v>
      </c>
      <c r="B1127" s="4" t="str">
        <f>"201410010647"</f>
        <v>201410010647</v>
      </c>
    </row>
    <row r="1128" spans="1:2" x14ac:dyDescent="0.25">
      <c r="A1128" s="3">
        <v>1123</v>
      </c>
      <c r="B1128" s="4" t="str">
        <f>"201410010720"</f>
        <v>201410010720</v>
      </c>
    </row>
    <row r="1129" spans="1:2" x14ac:dyDescent="0.25">
      <c r="A1129" s="3">
        <v>1124</v>
      </c>
      <c r="B1129" s="4" t="str">
        <f>"201410011332"</f>
        <v>201410011332</v>
      </c>
    </row>
    <row r="1130" spans="1:2" x14ac:dyDescent="0.25">
      <c r="A1130" s="3">
        <v>1125</v>
      </c>
      <c r="B1130" s="4" t="str">
        <f>"201410012630"</f>
        <v>201410012630</v>
      </c>
    </row>
    <row r="1131" spans="1:2" x14ac:dyDescent="0.25">
      <c r="A1131" s="3">
        <v>1126</v>
      </c>
      <c r="B1131" s="4" t="str">
        <f>"201410012714"</f>
        <v>201410012714</v>
      </c>
    </row>
    <row r="1132" spans="1:2" x14ac:dyDescent="0.25">
      <c r="A1132" s="3">
        <v>1127</v>
      </c>
      <c r="B1132" s="4" t="str">
        <f>"201410012750"</f>
        <v>201410012750</v>
      </c>
    </row>
    <row r="1133" spans="1:2" x14ac:dyDescent="0.25">
      <c r="A1133" s="3">
        <v>1128</v>
      </c>
      <c r="B1133" s="4" t="str">
        <f>"201411001434"</f>
        <v>201411001434</v>
      </c>
    </row>
    <row r="1134" spans="1:2" x14ac:dyDescent="0.25">
      <c r="A1134" s="3">
        <v>1129</v>
      </c>
      <c r="B1134" s="4" t="str">
        <f>"201411001601"</f>
        <v>201411001601</v>
      </c>
    </row>
    <row r="1135" spans="1:2" x14ac:dyDescent="0.25">
      <c r="A1135" s="3">
        <v>1130</v>
      </c>
      <c r="B1135" s="4" t="str">
        <f>"201411002031"</f>
        <v>201411002031</v>
      </c>
    </row>
    <row r="1136" spans="1:2" x14ac:dyDescent="0.25">
      <c r="A1136" s="3">
        <v>1131</v>
      </c>
      <c r="B1136" s="4" t="str">
        <f>"201411002125"</f>
        <v>201411002125</v>
      </c>
    </row>
    <row r="1137" spans="1:2" x14ac:dyDescent="0.25">
      <c r="A1137" s="3">
        <v>1132</v>
      </c>
      <c r="B1137" s="4" t="str">
        <f>"201411002181"</f>
        <v>201411002181</v>
      </c>
    </row>
    <row r="1138" spans="1:2" x14ac:dyDescent="0.25">
      <c r="A1138" s="3">
        <v>1133</v>
      </c>
      <c r="B1138" s="4" t="str">
        <f>"201411002321"</f>
        <v>201411002321</v>
      </c>
    </row>
    <row r="1139" spans="1:2" x14ac:dyDescent="0.25">
      <c r="A1139" s="3">
        <v>1134</v>
      </c>
      <c r="B1139" s="4" t="str">
        <f>"201411002378"</f>
        <v>201411002378</v>
      </c>
    </row>
    <row r="1140" spans="1:2" x14ac:dyDescent="0.25">
      <c r="A1140" s="3">
        <v>1135</v>
      </c>
      <c r="B1140" s="4" t="str">
        <f>"201411002384"</f>
        <v>201411002384</v>
      </c>
    </row>
    <row r="1141" spans="1:2" x14ac:dyDescent="0.25">
      <c r="A1141" s="3">
        <v>1136</v>
      </c>
      <c r="B1141" s="4" t="str">
        <f>"201411002611"</f>
        <v>201411002611</v>
      </c>
    </row>
    <row r="1142" spans="1:2" x14ac:dyDescent="0.25">
      <c r="A1142" s="3">
        <v>1137</v>
      </c>
      <c r="B1142" s="4" t="str">
        <f>"201411002855"</f>
        <v>201411002855</v>
      </c>
    </row>
    <row r="1143" spans="1:2" x14ac:dyDescent="0.25">
      <c r="A1143" s="3">
        <v>1138</v>
      </c>
      <c r="B1143" s="4" t="str">
        <f>"201411003185"</f>
        <v>201411003185</v>
      </c>
    </row>
    <row r="1144" spans="1:2" x14ac:dyDescent="0.25">
      <c r="A1144" s="3">
        <v>1139</v>
      </c>
      <c r="B1144" s="4" t="str">
        <f>"201412000139"</f>
        <v>201412000139</v>
      </c>
    </row>
    <row r="1145" spans="1:2" x14ac:dyDescent="0.25">
      <c r="A1145" s="3">
        <v>1140</v>
      </c>
      <c r="B1145" s="4" t="str">
        <f>"201412000378"</f>
        <v>201412000378</v>
      </c>
    </row>
    <row r="1146" spans="1:2" x14ac:dyDescent="0.25">
      <c r="A1146" s="3">
        <v>1141</v>
      </c>
      <c r="B1146" s="4" t="str">
        <f>"201412000391"</f>
        <v>201412000391</v>
      </c>
    </row>
    <row r="1147" spans="1:2" x14ac:dyDescent="0.25">
      <c r="A1147" s="3">
        <v>1142</v>
      </c>
      <c r="B1147" s="4" t="str">
        <f>"201412000729"</f>
        <v>201412000729</v>
      </c>
    </row>
    <row r="1148" spans="1:2" x14ac:dyDescent="0.25">
      <c r="A1148" s="3">
        <v>1143</v>
      </c>
      <c r="B1148" s="4" t="str">
        <f>"201412000790"</f>
        <v>201412000790</v>
      </c>
    </row>
    <row r="1149" spans="1:2" x14ac:dyDescent="0.25">
      <c r="A1149" s="3">
        <v>1144</v>
      </c>
      <c r="B1149" s="4" t="str">
        <f>"201412000818"</f>
        <v>201412000818</v>
      </c>
    </row>
    <row r="1150" spans="1:2" x14ac:dyDescent="0.25">
      <c r="A1150" s="3">
        <v>1145</v>
      </c>
      <c r="B1150" s="4" t="str">
        <f>"201412001880"</f>
        <v>201412001880</v>
      </c>
    </row>
    <row r="1151" spans="1:2" x14ac:dyDescent="0.25">
      <c r="A1151" s="3">
        <v>1146</v>
      </c>
      <c r="B1151" s="4" t="str">
        <f>"201412001967"</f>
        <v>201412001967</v>
      </c>
    </row>
    <row r="1152" spans="1:2" x14ac:dyDescent="0.25">
      <c r="A1152" s="3">
        <v>1147</v>
      </c>
      <c r="B1152" s="4" t="str">
        <f>"201412002020"</f>
        <v>201412002020</v>
      </c>
    </row>
    <row r="1153" spans="1:2" x14ac:dyDescent="0.25">
      <c r="A1153" s="3">
        <v>1148</v>
      </c>
      <c r="B1153" s="4" t="str">
        <f>"201412002045"</f>
        <v>201412002045</v>
      </c>
    </row>
    <row r="1154" spans="1:2" x14ac:dyDescent="0.25">
      <c r="A1154" s="3">
        <v>1149</v>
      </c>
      <c r="B1154" s="4" t="str">
        <f>"201412002071"</f>
        <v>201412002071</v>
      </c>
    </row>
    <row r="1155" spans="1:2" x14ac:dyDescent="0.25">
      <c r="A1155" s="3">
        <v>1150</v>
      </c>
      <c r="B1155" s="4" t="str">
        <f>"201412002568"</f>
        <v>201412002568</v>
      </c>
    </row>
    <row r="1156" spans="1:2" x14ac:dyDescent="0.25">
      <c r="A1156" s="3">
        <v>1151</v>
      </c>
      <c r="B1156" s="4" t="str">
        <f>"201412002725"</f>
        <v>201412002725</v>
      </c>
    </row>
    <row r="1157" spans="1:2" x14ac:dyDescent="0.25">
      <c r="A1157" s="3">
        <v>1152</v>
      </c>
      <c r="B1157" s="4" t="str">
        <f>"201412002960"</f>
        <v>201412002960</v>
      </c>
    </row>
    <row r="1158" spans="1:2" x14ac:dyDescent="0.25">
      <c r="A1158" s="3">
        <v>1153</v>
      </c>
      <c r="B1158" s="4" t="str">
        <f>"201412003104"</f>
        <v>201412003104</v>
      </c>
    </row>
    <row r="1159" spans="1:2" x14ac:dyDescent="0.25">
      <c r="A1159" s="3">
        <v>1154</v>
      </c>
      <c r="B1159" s="4" t="str">
        <f>"201412004115"</f>
        <v>201412004115</v>
      </c>
    </row>
    <row r="1160" spans="1:2" x14ac:dyDescent="0.25">
      <c r="A1160" s="3">
        <v>1155</v>
      </c>
      <c r="B1160" s="4" t="str">
        <f>"201412004183"</f>
        <v>201412004183</v>
      </c>
    </row>
    <row r="1161" spans="1:2" x14ac:dyDescent="0.25">
      <c r="A1161" s="3">
        <v>1156</v>
      </c>
      <c r="B1161" s="4" t="str">
        <f>"201412004381"</f>
        <v>201412004381</v>
      </c>
    </row>
    <row r="1162" spans="1:2" x14ac:dyDescent="0.25">
      <c r="A1162" s="3">
        <v>1157</v>
      </c>
      <c r="B1162" s="4" t="str">
        <f>"201412005023"</f>
        <v>201412005023</v>
      </c>
    </row>
    <row r="1163" spans="1:2" x14ac:dyDescent="0.25">
      <c r="A1163" s="3">
        <v>1158</v>
      </c>
      <c r="B1163" s="4" t="str">
        <f>"201412005113"</f>
        <v>201412005113</v>
      </c>
    </row>
    <row r="1164" spans="1:2" x14ac:dyDescent="0.25">
      <c r="A1164" s="3">
        <v>1159</v>
      </c>
      <c r="B1164" s="4" t="str">
        <f>"201412005171"</f>
        <v>201412005171</v>
      </c>
    </row>
    <row r="1165" spans="1:2" x14ac:dyDescent="0.25">
      <c r="A1165" s="3">
        <v>1160</v>
      </c>
      <c r="B1165" s="4" t="str">
        <f>"201412005705"</f>
        <v>201412005705</v>
      </c>
    </row>
    <row r="1166" spans="1:2" x14ac:dyDescent="0.25">
      <c r="A1166" s="3">
        <v>1161</v>
      </c>
      <c r="B1166" s="4" t="str">
        <f>"201412006350"</f>
        <v>201412006350</v>
      </c>
    </row>
    <row r="1167" spans="1:2" x14ac:dyDescent="0.25">
      <c r="A1167" s="3">
        <v>1162</v>
      </c>
      <c r="B1167" s="4" t="str">
        <f>"201412006436"</f>
        <v>201412006436</v>
      </c>
    </row>
    <row r="1168" spans="1:2" x14ac:dyDescent="0.25">
      <c r="A1168" s="3">
        <v>1163</v>
      </c>
      <c r="B1168" s="4" t="str">
        <f>"201412006996"</f>
        <v>201412006996</v>
      </c>
    </row>
    <row r="1169" spans="1:2" x14ac:dyDescent="0.25">
      <c r="A1169" s="3">
        <v>1164</v>
      </c>
      <c r="B1169" s="4" t="str">
        <f>"201502002349"</f>
        <v>201502002349</v>
      </c>
    </row>
    <row r="1170" spans="1:2" x14ac:dyDescent="0.25">
      <c r="A1170" s="3">
        <v>1165</v>
      </c>
      <c r="B1170" s="4" t="str">
        <f>"201502002368"</f>
        <v>201502002368</v>
      </c>
    </row>
    <row r="1171" spans="1:2" x14ac:dyDescent="0.25">
      <c r="A1171" s="3">
        <v>1166</v>
      </c>
      <c r="B1171" s="4" t="str">
        <f>"201504000567"</f>
        <v>201504000567</v>
      </c>
    </row>
    <row r="1172" spans="1:2" x14ac:dyDescent="0.25">
      <c r="A1172" s="3">
        <v>1167</v>
      </c>
      <c r="B1172" s="4" t="str">
        <f>"201504000921"</f>
        <v>201504000921</v>
      </c>
    </row>
    <row r="1173" spans="1:2" x14ac:dyDescent="0.25">
      <c r="A1173" s="3">
        <v>1168</v>
      </c>
      <c r="B1173" s="4" t="str">
        <f>"201504001060"</f>
        <v>201504001060</v>
      </c>
    </row>
    <row r="1174" spans="1:2" x14ac:dyDescent="0.25">
      <c r="A1174" s="3">
        <v>1169</v>
      </c>
      <c r="B1174" s="4" t="str">
        <f>"201504001952"</f>
        <v>201504001952</v>
      </c>
    </row>
    <row r="1175" spans="1:2" x14ac:dyDescent="0.25">
      <c r="A1175" s="3">
        <v>1170</v>
      </c>
      <c r="B1175" s="4" t="str">
        <f>"201504003264"</f>
        <v>201504003264</v>
      </c>
    </row>
    <row r="1176" spans="1:2" x14ac:dyDescent="0.25">
      <c r="A1176" s="3">
        <v>1171</v>
      </c>
      <c r="B1176" s="4" t="str">
        <f>"201504003826"</f>
        <v>201504003826</v>
      </c>
    </row>
    <row r="1177" spans="1:2" x14ac:dyDescent="0.25">
      <c r="A1177" s="3">
        <v>1172</v>
      </c>
      <c r="B1177" s="4" t="str">
        <f>"201504004314"</f>
        <v>201504004314</v>
      </c>
    </row>
    <row r="1178" spans="1:2" x14ac:dyDescent="0.25">
      <c r="A1178" s="3">
        <v>1173</v>
      </c>
      <c r="B1178" s="4" t="str">
        <f>"201505000167"</f>
        <v>201505000167</v>
      </c>
    </row>
    <row r="1179" spans="1:2" x14ac:dyDescent="0.25">
      <c r="A1179" s="3">
        <v>1174</v>
      </c>
      <c r="B1179" s="4" t="str">
        <f>"201506001349"</f>
        <v>201506001349</v>
      </c>
    </row>
    <row r="1180" spans="1:2" x14ac:dyDescent="0.25">
      <c r="A1180" s="3">
        <v>1175</v>
      </c>
      <c r="B1180" s="4" t="str">
        <f>"201506001815"</f>
        <v>201506001815</v>
      </c>
    </row>
    <row r="1181" spans="1:2" x14ac:dyDescent="0.25">
      <c r="A1181" s="3">
        <v>1176</v>
      </c>
      <c r="B1181" s="4" t="str">
        <f>"201506003303"</f>
        <v>201506003303</v>
      </c>
    </row>
    <row r="1182" spans="1:2" x14ac:dyDescent="0.25">
      <c r="A1182" s="3">
        <v>1177</v>
      </c>
      <c r="B1182" s="4" t="str">
        <f>"201506003695"</f>
        <v>201506003695</v>
      </c>
    </row>
    <row r="1183" spans="1:2" x14ac:dyDescent="0.25">
      <c r="A1183" s="3">
        <v>1178</v>
      </c>
      <c r="B1183" s="4" t="str">
        <f>"201506004052"</f>
        <v>201506004052</v>
      </c>
    </row>
    <row r="1184" spans="1:2" x14ac:dyDescent="0.25">
      <c r="A1184" s="3">
        <v>1179</v>
      </c>
      <c r="B1184" s="4" t="str">
        <f>"201506004180"</f>
        <v>201506004180</v>
      </c>
    </row>
    <row r="1185" spans="1:2" x14ac:dyDescent="0.25">
      <c r="A1185" s="3">
        <v>1180</v>
      </c>
      <c r="B1185" s="4" t="str">
        <f>"201507000494"</f>
        <v>201507000494</v>
      </c>
    </row>
    <row r="1186" spans="1:2" x14ac:dyDescent="0.25">
      <c r="A1186" s="3">
        <v>1181</v>
      </c>
      <c r="B1186" s="4" t="str">
        <f>"201507001522"</f>
        <v>201507001522</v>
      </c>
    </row>
    <row r="1187" spans="1:2" x14ac:dyDescent="0.25">
      <c r="A1187" s="3">
        <v>1182</v>
      </c>
      <c r="B1187" s="4" t="str">
        <f>"201507002566"</f>
        <v>201507002566</v>
      </c>
    </row>
    <row r="1188" spans="1:2" x14ac:dyDescent="0.25">
      <c r="A1188" s="3">
        <v>1183</v>
      </c>
      <c r="B1188" s="4" t="str">
        <f>"201507005239"</f>
        <v>201507005239</v>
      </c>
    </row>
    <row r="1189" spans="1:2" x14ac:dyDescent="0.25">
      <c r="A1189" s="3">
        <v>1184</v>
      </c>
      <c r="B1189" s="4" t="str">
        <f>"201507005264"</f>
        <v>201507005264</v>
      </c>
    </row>
    <row r="1190" spans="1:2" x14ac:dyDescent="0.25">
      <c r="A1190" s="3">
        <v>1185</v>
      </c>
      <c r="B1190" s="4" t="str">
        <f>"201510000475"</f>
        <v>201510000475</v>
      </c>
    </row>
    <row r="1191" spans="1:2" x14ac:dyDescent="0.25">
      <c r="A1191" s="3">
        <v>1186</v>
      </c>
      <c r="B1191" s="4" t="str">
        <f>"201510000523"</f>
        <v>201510000523</v>
      </c>
    </row>
    <row r="1192" spans="1:2" x14ac:dyDescent="0.25">
      <c r="A1192" s="3">
        <v>1187</v>
      </c>
      <c r="B1192" s="4" t="str">
        <f>"201510001162"</f>
        <v>201510001162</v>
      </c>
    </row>
    <row r="1193" spans="1:2" x14ac:dyDescent="0.25">
      <c r="A1193" s="3">
        <v>1188</v>
      </c>
      <c r="B1193" s="4" t="str">
        <f>"201510003392"</f>
        <v>201510003392</v>
      </c>
    </row>
    <row r="1194" spans="1:2" x14ac:dyDescent="0.25">
      <c r="A1194" s="3">
        <v>1189</v>
      </c>
      <c r="B1194" s="4" t="str">
        <f>"201511004584"</f>
        <v>201511004584</v>
      </c>
    </row>
    <row r="1195" spans="1:2" x14ac:dyDescent="0.25">
      <c r="A1195" s="3">
        <v>1190</v>
      </c>
      <c r="B1195" s="4" t="str">
        <f>"201511005827"</f>
        <v>201511005827</v>
      </c>
    </row>
    <row r="1196" spans="1:2" x14ac:dyDescent="0.25">
      <c r="A1196" s="3">
        <v>1191</v>
      </c>
      <c r="B1196" s="4" t="str">
        <f>"201511007185"</f>
        <v>201511007185</v>
      </c>
    </row>
    <row r="1197" spans="1:2" x14ac:dyDescent="0.25">
      <c r="A1197" s="3">
        <v>1192</v>
      </c>
      <c r="B1197" s="4" t="str">
        <f>"201511007391"</f>
        <v>201511007391</v>
      </c>
    </row>
    <row r="1198" spans="1:2" x14ac:dyDescent="0.25">
      <c r="A1198" s="3">
        <v>1193</v>
      </c>
      <c r="B1198" s="4" t="str">
        <f>"201511008063"</f>
        <v>201511008063</v>
      </c>
    </row>
    <row r="1199" spans="1:2" x14ac:dyDescent="0.25">
      <c r="A1199" s="3">
        <v>1194</v>
      </c>
      <c r="B1199" s="4" t="str">
        <f>"201511010682"</f>
        <v>201511010682</v>
      </c>
    </row>
    <row r="1200" spans="1:2" x14ac:dyDescent="0.25">
      <c r="A1200" s="3">
        <v>1195</v>
      </c>
      <c r="B1200" s="4" t="str">
        <f>"201511010758"</f>
        <v>201511010758</v>
      </c>
    </row>
    <row r="1201" spans="1:2" x14ac:dyDescent="0.25">
      <c r="A1201" s="3">
        <v>1196</v>
      </c>
      <c r="B1201" s="4" t="str">
        <f>"201511010873"</f>
        <v>201511010873</v>
      </c>
    </row>
    <row r="1202" spans="1:2" x14ac:dyDescent="0.25">
      <c r="A1202" s="3">
        <v>1197</v>
      </c>
      <c r="B1202" s="4" t="str">
        <f>"201511011025"</f>
        <v>201511011025</v>
      </c>
    </row>
    <row r="1203" spans="1:2" x14ac:dyDescent="0.25">
      <c r="A1203" s="3">
        <v>1198</v>
      </c>
      <c r="B1203" s="4" t="str">
        <f>"201511011260"</f>
        <v>201511011260</v>
      </c>
    </row>
    <row r="1204" spans="1:2" x14ac:dyDescent="0.25">
      <c r="A1204" s="3">
        <v>1199</v>
      </c>
      <c r="B1204" s="4" t="str">
        <f>"201511011719"</f>
        <v>201511011719</v>
      </c>
    </row>
    <row r="1205" spans="1:2" x14ac:dyDescent="0.25">
      <c r="A1205" s="3">
        <v>1200</v>
      </c>
      <c r="B1205" s="4" t="str">
        <f>"201511011722"</f>
        <v>201511011722</v>
      </c>
    </row>
    <row r="1206" spans="1:2" x14ac:dyDescent="0.25">
      <c r="A1206" s="3">
        <v>1201</v>
      </c>
      <c r="B1206" s="4" t="str">
        <f>"201511013233"</f>
        <v>201511013233</v>
      </c>
    </row>
    <row r="1207" spans="1:2" x14ac:dyDescent="0.25">
      <c r="A1207" s="3">
        <v>1202</v>
      </c>
      <c r="B1207" s="4" t="str">
        <f>"201511017765"</f>
        <v>201511017765</v>
      </c>
    </row>
    <row r="1208" spans="1:2" x14ac:dyDescent="0.25">
      <c r="A1208" s="3">
        <v>1203</v>
      </c>
      <c r="B1208" s="4" t="str">
        <f>"201511018755"</f>
        <v>201511018755</v>
      </c>
    </row>
    <row r="1209" spans="1:2" x14ac:dyDescent="0.25">
      <c r="A1209" s="3">
        <v>1204</v>
      </c>
      <c r="B1209" s="4" t="str">
        <f>"201511019080"</f>
        <v>201511019080</v>
      </c>
    </row>
    <row r="1210" spans="1:2" x14ac:dyDescent="0.25">
      <c r="A1210" s="3">
        <v>1205</v>
      </c>
      <c r="B1210" s="4" t="str">
        <f>"201511020617"</f>
        <v>201511020617</v>
      </c>
    </row>
    <row r="1211" spans="1:2" x14ac:dyDescent="0.25">
      <c r="A1211" s="3">
        <v>1206</v>
      </c>
      <c r="B1211" s="4" t="str">
        <f>"201511023232"</f>
        <v>201511023232</v>
      </c>
    </row>
    <row r="1212" spans="1:2" x14ac:dyDescent="0.25">
      <c r="A1212" s="3">
        <v>1207</v>
      </c>
      <c r="B1212" s="4" t="str">
        <f>"201511024806"</f>
        <v>201511024806</v>
      </c>
    </row>
    <row r="1213" spans="1:2" x14ac:dyDescent="0.25">
      <c r="A1213" s="3">
        <v>1208</v>
      </c>
      <c r="B1213" s="4" t="str">
        <f>"201511025859"</f>
        <v>201511025859</v>
      </c>
    </row>
    <row r="1214" spans="1:2" x14ac:dyDescent="0.25">
      <c r="A1214" s="3">
        <v>1209</v>
      </c>
      <c r="B1214" s="4" t="str">
        <f>"201511026835"</f>
        <v>201511026835</v>
      </c>
    </row>
    <row r="1215" spans="1:2" x14ac:dyDescent="0.25">
      <c r="A1215" s="3">
        <v>1210</v>
      </c>
      <c r="B1215" s="4" t="str">
        <f>"201511027678"</f>
        <v>201511027678</v>
      </c>
    </row>
    <row r="1216" spans="1:2" x14ac:dyDescent="0.25">
      <c r="A1216" s="3">
        <v>1211</v>
      </c>
      <c r="B1216" s="4" t="str">
        <f>"201511029005"</f>
        <v>201511029005</v>
      </c>
    </row>
    <row r="1217" spans="1:2" x14ac:dyDescent="0.25">
      <c r="A1217" s="3">
        <v>1212</v>
      </c>
      <c r="B1217" s="4" t="str">
        <f>"201511029291"</f>
        <v>201511029291</v>
      </c>
    </row>
    <row r="1218" spans="1:2" x14ac:dyDescent="0.25">
      <c r="A1218" s="3">
        <v>1213</v>
      </c>
      <c r="B1218" s="4" t="str">
        <f>"201511029429"</f>
        <v>201511029429</v>
      </c>
    </row>
    <row r="1219" spans="1:2" x14ac:dyDescent="0.25">
      <c r="A1219" s="3">
        <v>1214</v>
      </c>
      <c r="B1219" s="4" t="str">
        <f>"201511029592"</f>
        <v>201511029592</v>
      </c>
    </row>
    <row r="1220" spans="1:2" x14ac:dyDescent="0.25">
      <c r="A1220" s="3">
        <v>1215</v>
      </c>
      <c r="B1220" s="4" t="str">
        <f>"201511031199"</f>
        <v>201511031199</v>
      </c>
    </row>
    <row r="1221" spans="1:2" x14ac:dyDescent="0.25">
      <c r="A1221" s="3">
        <v>1216</v>
      </c>
      <c r="B1221" s="4" t="str">
        <f>"201511031963"</f>
        <v>201511031963</v>
      </c>
    </row>
    <row r="1222" spans="1:2" x14ac:dyDescent="0.25">
      <c r="A1222" s="3">
        <v>1217</v>
      </c>
      <c r="B1222" s="4" t="str">
        <f>"201511032400"</f>
        <v>201511032400</v>
      </c>
    </row>
    <row r="1223" spans="1:2" x14ac:dyDescent="0.25">
      <c r="A1223" s="3">
        <v>1218</v>
      </c>
      <c r="B1223" s="4" t="str">
        <f>"201511032461"</f>
        <v>201511032461</v>
      </c>
    </row>
    <row r="1224" spans="1:2" x14ac:dyDescent="0.25">
      <c r="A1224" s="3">
        <v>1219</v>
      </c>
      <c r="B1224" s="4" t="str">
        <f>"201511033731"</f>
        <v>201511033731</v>
      </c>
    </row>
    <row r="1225" spans="1:2" x14ac:dyDescent="0.25">
      <c r="A1225" s="3">
        <v>1220</v>
      </c>
      <c r="B1225" s="4" t="str">
        <f>"201511034159"</f>
        <v>201511034159</v>
      </c>
    </row>
    <row r="1226" spans="1:2" x14ac:dyDescent="0.25">
      <c r="A1226" s="3">
        <v>1221</v>
      </c>
      <c r="B1226" s="4" t="str">
        <f>"201511034582"</f>
        <v>201511034582</v>
      </c>
    </row>
    <row r="1227" spans="1:2" x14ac:dyDescent="0.25">
      <c r="A1227" s="3">
        <v>1222</v>
      </c>
      <c r="B1227" s="4" t="str">
        <f>"201511036176"</f>
        <v>201511036176</v>
      </c>
    </row>
    <row r="1228" spans="1:2" x14ac:dyDescent="0.25">
      <c r="A1228" s="3">
        <v>1223</v>
      </c>
      <c r="B1228" s="4" t="str">
        <f>"201511037255"</f>
        <v>201511037255</v>
      </c>
    </row>
    <row r="1229" spans="1:2" x14ac:dyDescent="0.25">
      <c r="A1229" s="3">
        <v>1224</v>
      </c>
      <c r="B1229" s="4" t="str">
        <f>"201511037302"</f>
        <v>201511037302</v>
      </c>
    </row>
    <row r="1230" spans="1:2" x14ac:dyDescent="0.25">
      <c r="A1230" s="3">
        <v>1225</v>
      </c>
      <c r="B1230" s="4" t="str">
        <f>"201511038618"</f>
        <v>201511038618</v>
      </c>
    </row>
    <row r="1231" spans="1:2" x14ac:dyDescent="0.25">
      <c r="A1231" s="3">
        <v>1226</v>
      </c>
      <c r="B1231" s="4" t="str">
        <f>"201511039297"</f>
        <v>201511039297</v>
      </c>
    </row>
    <row r="1232" spans="1:2" x14ac:dyDescent="0.25">
      <c r="A1232" s="3">
        <v>1227</v>
      </c>
      <c r="B1232" s="4" t="str">
        <f>"201511040666"</f>
        <v>201511040666</v>
      </c>
    </row>
    <row r="1233" spans="1:2" x14ac:dyDescent="0.25">
      <c r="A1233" s="3">
        <v>1228</v>
      </c>
      <c r="B1233" s="4" t="str">
        <f>"201511040740"</f>
        <v>201511040740</v>
      </c>
    </row>
    <row r="1234" spans="1:2" x14ac:dyDescent="0.25">
      <c r="A1234" s="3">
        <v>1229</v>
      </c>
      <c r="B1234" s="4" t="str">
        <f>"201511041382"</f>
        <v>201511041382</v>
      </c>
    </row>
    <row r="1235" spans="1:2" x14ac:dyDescent="0.25">
      <c r="A1235" s="3">
        <v>1230</v>
      </c>
      <c r="B1235" s="4" t="str">
        <f>"201511042939"</f>
        <v>201511042939</v>
      </c>
    </row>
    <row r="1236" spans="1:2" x14ac:dyDescent="0.25">
      <c r="A1236" s="3">
        <v>1231</v>
      </c>
      <c r="B1236" s="4" t="str">
        <f>"201511042996"</f>
        <v>201511042996</v>
      </c>
    </row>
    <row r="1237" spans="1:2" x14ac:dyDescent="0.25">
      <c r="A1237" s="3">
        <v>1232</v>
      </c>
      <c r="B1237" s="4" t="str">
        <f>"201511043133"</f>
        <v>201511043133</v>
      </c>
    </row>
    <row r="1238" spans="1:2" x14ac:dyDescent="0.25">
      <c r="A1238" s="3">
        <v>1233</v>
      </c>
      <c r="B1238" s="4" t="str">
        <f>"201512001635"</f>
        <v>201512001635</v>
      </c>
    </row>
    <row r="1239" spans="1:2" x14ac:dyDescent="0.25">
      <c r="A1239" s="3">
        <v>1234</v>
      </c>
      <c r="B1239" s="4" t="str">
        <f>"201512001844"</f>
        <v>201512001844</v>
      </c>
    </row>
    <row r="1240" spans="1:2" x14ac:dyDescent="0.25">
      <c r="A1240" s="3">
        <v>1235</v>
      </c>
      <c r="B1240" s="4" t="str">
        <f>"201512003573"</f>
        <v>201512003573</v>
      </c>
    </row>
    <row r="1241" spans="1:2" x14ac:dyDescent="0.25">
      <c r="A1241" s="3">
        <v>1236</v>
      </c>
      <c r="B1241" s="4" t="str">
        <f>"201512004294"</f>
        <v>201512004294</v>
      </c>
    </row>
    <row r="1242" spans="1:2" x14ac:dyDescent="0.25">
      <c r="A1242" s="3">
        <v>1237</v>
      </c>
      <c r="B1242" s="4" t="str">
        <f>"201601000944"</f>
        <v>201601000944</v>
      </c>
    </row>
    <row r="1243" spans="1:2" x14ac:dyDescent="0.25">
      <c r="A1243" s="3">
        <v>1238</v>
      </c>
      <c r="B1243" s="4" t="str">
        <f>"201604000027"</f>
        <v>201604000027</v>
      </c>
    </row>
    <row r="1244" spans="1:2" x14ac:dyDescent="0.25">
      <c r="A1244" s="3">
        <v>1239</v>
      </c>
      <c r="B1244" s="4" t="str">
        <f>"201604000130"</f>
        <v>201604000130</v>
      </c>
    </row>
    <row r="1245" spans="1:2" x14ac:dyDescent="0.25">
      <c r="A1245" s="3">
        <v>1240</v>
      </c>
      <c r="B1245" s="4" t="str">
        <f>"201604002449"</f>
        <v>201604002449</v>
      </c>
    </row>
    <row r="1246" spans="1:2" x14ac:dyDescent="0.25">
      <c r="A1246" s="3">
        <v>1241</v>
      </c>
      <c r="B1246" s="4" t="str">
        <f>"201604002783"</f>
        <v>201604002783</v>
      </c>
    </row>
    <row r="1247" spans="1:2" x14ac:dyDescent="0.25">
      <c r="A1247" s="3">
        <v>1242</v>
      </c>
      <c r="B1247" s="4" t="str">
        <f>"201604003265"</f>
        <v>201604003265</v>
      </c>
    </row>
    <row r="1248" spans="1:2" x14ac:dyDescent="0.25">
      <c r="A1248" s="3">
        <v>1243</v>
      </c>
      <c r="B1248" s="4" t="str">
        <f>"201604003597"</f>
        <v>201604003597</v>
      </c>
    </row>
    <row r="1249" spans="1:2" x14ac:dyDescent="0.25">
      <c r="A1249" s="3">
        <v>1244</v>
      </c>
      <c r="B1249" s="4" t="str">
        <f>"201604003663"</f>
        <v>201604003663</v>
      </c>
    </row>
    <row r="1250" spans="1:2" x14ac:dyDescent="0.25">
      <c r="A1250" s="3">
        <v>1245</v>
      </c>
      <c r="B1250" s="4" t="str">
        <f>"201604005552"</f>
        <v>201604005552</v>
      </c>
    </row>
    <row r="1251" spans="1:2" x14ac:dyDescent="0.25">
      <c r="A1251" s="3">
        <v>1246</v>
      </c>
      <c r="B1251" s="4" t="str">
        <f>"201606000066"</f>
        <v>201606000066</v>
      </c>
    </row>
    <row r="1252" spans="1:2" x14ac:dyDescent="0.25">
      <c r="A1252" s="3">
        <v>1247</v>
      </c>
      <c r="B1252" s="4" t="str">
        <f>"201606000091"</f>
        <v>201606000091</v>
      </c>
    </row>
  </sheetData>
  <sortState ref="B6:B717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4Κ_2025_ΤΕ_ΠΡΟΣΚΛΗΣΗ_ΥΠΟΨΗΦΙΩΝ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Diakaki Aikaterini</cp:lastModifiedBy>
  <dcterms:created xsi:type="dcterms:W3CDTF">2024-08-13T09:36:16Z</dcterms:created>
  <dcterms:modified xsi:type="dcterms:W3CDTF">2025-11-24T09:12:54Z</dcterms:modified>
</cp:coreProperties>
</file>