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merenti\Desktop\10.12.2021 ΠΕΡΙΦΕΡΕΙΑ. ΑΝ. ΜΑΚΕΔ\ΑΠΟΤΕΛΕΣΜΑΤΑ οριστικων πινακων &amp; ΕΝΙΣΤΑΜΕΝΩΝ\"/>
    </mc:Choice>
  </mc:AlternateContent>
  <bookViews>
    <workbookView xWindow="0" yWindow="0" windowWidth="23016" windowHeight="9912"/>
  </bookViews>
  <sheets>
    <sheet name="Γ.Δ. ΠΕΡΙΦ.ΑΝΑΤΟΛΙΚΗΣ ΜΑΚΕΔΟΝΙΑ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9" i="1" l="1"/>
  <c r="G29" i="1"/>
  <c r="E29" i="1"/>
  <c r="D29" i="1"/>
  <c r="C29" i="1"/>
  <c r="B29" i="1"/>
  <c r="S28" i="1"/>
  <c r="G28" i="1"/>
  <c r="H28" i="1" s="1"/>
  <c r="E28" i="1"/>
  <c r="D28" i="1"/>
  <c r="C28" i="1"/>
  <c r="B28" i="1"/>
  <c r="S27" i="1"/>
  <c r="G27" i="1"/>
  <c r="H27" i="1" s="1"/>
  <c r="E27" i="1"/>
  <c r="C27" i="1"/>
  <c r="B27" i="1"/>
  <c r="S26" i="1"/>
  <c r="G26" i="1"/>
  <c r="E26" i="1"/>
  <c r="C26" i="1"/>
  <c r="B26" i="1"/>
  <c r="S25" i="1"/>
  <c r="G25" i="1"/>
  <c r="E25" i="1"/>
  <c r="H25" i="1" s="1"/>
  <c r="D25" i="1"/>
  <c r="C25" i="1"/>
  <c r="B25" i="1"/>
  <c r="S24" i="1"/>
  <c r="G24" i="1"/>
  <c r="E24" i="1"/>
  <c r="D24" i="1"/>
  <c r="C24" i="1"/>
  <c r="B24" i="1"/>
  <c r="S23" i="1"/>
  <c r="G23" i="1"/>
  <c r="E23" i="1"/>
  <c r="D23" i="1"/>
  <c r="C23" i="1"/>
  <c r="B23" i="1"/>
  <c r="S22" i="1"/>
  <c r="G22" i="1"/>
  <c r="E22" i="1"/>
  <c r="D22" i="1"/>
  <c r="C22" i="1"/>
  <c r="B22" i="1"/>
  <c r="S21" i="1"/>
  <c r="K21" i="1"/>
  <c r="G21" i="1"/>
  <c r="H21" i="1" s="1"/>
  <c r="E21" i="1"/>
  <c r="C21" i="1"/>
  <c r="B21" i="1"/>
  <c r="S20" i="1"/>
  <c r="K20" i="1"/>
  <c r="G20" i="1"/>
  <c r="E20" i="1"/>
  <c r="H20" i="1" s="1"/>
  <c r="C20" i="1"/>
  <c r="B20" i="1"/>
  <c r="S19" i="1"/>
  <c r="K19" i="1"/>
  <c r="G19" i="1"/>
  <c r="E19" i="1"/>
  <c r="C19" i="1"/>
  <c r="B19" i="1"/>
  <c r="S18" i="1"/>
  <c r="N18" i="1"/>
  <c r="G18" i="1"/>
  <c r="E18" i="1"/>
  <c r="C18" i="1"/>
  <c r="B18" i="1"/>
  <c r="S17" i="1"/>
  <c r="K17" i="1"/>
  <c r="G17" i="1"/>
  <c r="E17" i="1"/>
  <c r="C17" i="1"/>
  <c r="B17" i="1"/>
  <c r="S16" i="1"/>
  <c r="L16" i="1"/>
  <c r="G16" i="1"/>
  <c r="H16" i="1" s="1"/>
  <c r="E16" i="1"/>
  <c r="D16" i="1"/>
  <c r="C16" i="1"/>
  <c r="B16" i="1"/>
  <c r="S15" i="1"/>
  <c r="L15" i="1"/>
  <c r="K15" i="1"/>
  <c r="G15" i="1"/>
  <c r="E15" i="1"/>
  <c r="C15" i="1"/>
  <c r="B15" i="1"/>
  <c r="S14" i="1"/>
  <c r="K14" i="1"/>
  <c r="G14" i="1"/>
  <c r="E14" i="1"/>
  <c r="H14" i="1" s="1"/>
  <c r="C14" i="1"/>
  <c r="B14" i="1"/>
  <c r="S13" i="1"/>
  <c r="K13" i="1"/>
  <c r="G13" i="1"/>
  <c r="H13" i="1" s="1"/>
  <c r="E13" i="1"/>
  <c r="C13" i="1"/>
  <c r="B13" i="1"/>
  <c r="S12" i="1"/>
  <c r="K12" i="1"/>
  <c r="G12" i="1"/>
  <c r="E12" i="1"/>
  <c r="C12" i="1"/>
  <c r="B12" i="1"/>
  <c r="S11" i="1"/>
  <c r="K11" i="1"/>
  <c r="G11" i="1"/>
  <c r="H11" i="1" s="1"/>
  <c r="E11" i="1"/>
  <c r="C11" i="1"/>
  <c r="B11" i="1"/>
  <c r="S10" i="1"/>
  <c r="K10" i="1"/>
  <c r="G10" i="1"/>
  <c r="H10" i="1" s="1"/>
  <c r="E10" i="1"/>
  <c r="C10" i="1"/>
  <c r="B10" i="1"/>
  <c r="S9" i="1"/>
  <c r="K9" i="1"/>
  <c r="G9" i="1"/>
  <c r="H9" i="1" s="1"/>
  <c r="E9" i="1"/>
  <c r="C9" i="1"/>
  <c r="B9" i="1"/>
  <c r="S8" i="1"/>
  <c r="N8" i="1"/>
  <c r="L8" i="1"/>
  <c r="K8" i="1"/>
  <c r="G8" i="1"/>
  <c r="E8" i="1"/>
  <c r="H8" i="1" s="1"/>
  <c r="C8" i="1"/>
  <c r="B8" i="1"/>
  <c r="S7" i="1"/>
  <c r="K7" i="1"/>
  <c r="G7" i="1"/>
  <c r="E7" i="1"/>
  <c r="D7" i="1"/>
  <c r="C7" i="1"/>
  <c r="B7" i="1"/>
  <c r="S6" i="1"/>
  <c r="N6" i="1"/>
  <c r="G6" i="1"/>
  <c r="H6" i="1" s="1"/>
  <c r="E6" i="1"/>
  <c r="D6" i="1"/>
  <c r="C6" i="1"/>
  <c r="B6" i="1"/>
  <c r="S5" i="1"/>
  <c r="N5" i="1"/>
  <c r="K5" i="1"/>
  <c r="H5" i="1"/>
  <c r="G5" i="1"/>
  <c r="E5" i="1"/>
  <c r="C5" i="1"/>
  <c r="B5" i="1"/>
  <c r="S4" i="1"/>
  <c r="N4" i="1"/>
  <c r="K4" i="1"/>
  <c r="H4" i="1"/>
  <c r="G4" i="1"/>
  <c r="E4" i="1"/>
  <c r="C4" i="1"/>
  <c r="S3" i="1"/>
  <c r="N3" i="1"/>
  <c r="K3" i="1"/>
  <c r="G3" i="1"/>
  <c r="E3" i="1"/>
  <c r="C3" i="1"/>
  <c r="B3" i="1"/>
  <c r="G2" i="1"/>
  <c r="E2" i="1"/>
  <c r="C2" i="1"/>
  <c r="B2" i="1"/>
  <c r="H7" i="1" l="1"/>
  <c r="H15" i="1"/>
  <c r="H17" i="1"/>
  <c r="H19" i="1"/>
  <c r="H22" i="1"/>
  <c r="H24" i="1"/>
  <c r="H26" i="1"/>
  <c r="H3" i="1"/>
  <c r="H12" i="1"/>
  <c r="H18" i="1"/>
  <c r="H23" i="1"/>
  <c r="H29" i="1"/>
</calcChain>
</file>

<file path=xl/sharedStrings.xml><?xml version="1.0" encoding="utf-8"?>
<sst xmlns="http://schemas.openxmlformats.org/spreadsheetml/2006/main" count="20" uniqueCount="20">
  <si>
    <t>ΓΕΝΙΚΗ Δ/ΣΗ ΕΣΩΤΕΡΙΚΗΣ ΛΕΙΤΟΥΡΓΙΑΣ</t>
  </si>
  <si>
    <t>α.α.</t>
  </si>
  <si>
    <t>Μοριοδότηση Α’ Ομάδας Κριτηρίων</t>
  </si>
  <si>
    <t xml:space="preserve">Μοριοδότηση Β’ Ομάδας Κριτηρίων </t>
  </si>
  <si>
    <t>Σύνολο</t>
  </si>
  <si>
    <t>Βασικός τίτλος σπουδών</t>
  </si>
  <si>
    <t>2ος τίτλος σπουδών</t>
  </si>
  <si>
    <t>1ος Μεταπτυχιακός Τίτλος Σπουδών</t>
  </si>
  <si>
    <t>2ος Μεταπτυχιακός Τίτλος Σπουδών</t>
  </si>
  <si>
    <t>Αποφοίτηση από ΕΣΔΔΑ</t>
  </si>
  <si>
    <t xml:space="preserve">Διδακτορικοί Τίτλοι </t>
  </si>
  <si>
    <t>Πιστοποιημένη Επιμόρφωση</t>
  </si>
  <si>
    <t>Άριστη γνώση ξένης γλώσσας</t>
  </si>
  <si>
    <t>Πολύ καλή γνώση ξένης γλώσσας</t>
  </si>
  <si>
    <t>Καλή γνώση ξένης γλώσσας</t>
  </si>
  <si>
    <t>Σύνολο μορίων γλωσσομάθειας</t>
  </si>
  <si>
    <t>Υπηρεσία στον Δημόσιο Τομέα</t>
  </si>
  <si>
    <t>Υπηρεσία στον Ιδιωτικό Τομέα Τομέα</t>
  </si>
  <si>
    <t>Υπηρεσία σε θέση ευθύνης</t>
  </si>
  <si>
    <t>ΤΣΟΥΡΓΙΑΝΝΗΣ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</si>
</sst>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Arial Narrow"/>
      <family val="2"/>
      <charset val="16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1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pafs\DIDAD_DOC\TMHMA%20&#933;&#928;&#913;&#923;&#923;&#919;&#923;&#921;&#922;&#919;&#931;%20&#931;&#935;&#917;&#931;&#919;&#931;%20&amp;%20&#931;&#932;&#913;&#916;&#921;&#927;&#916;&#929;&#927;&#924;&#921;&#913;&#931;\2&#959;%20&#917;&#921;&#931;&#917;&#928;-%20&#915;&#929;&#913;&#924;&#924;&#913;&#932;&#917;&#921;&#913;%20&#923;&#917;&#929;&#913;-&#931;&#932;&#913;&#924;&#913;&#932;&#927;&#928;&#927;&#933;&#923;&#927;&#933;\&#928;&#929;&#927;&#922;&#919;&#929;&#933;&#926;&#917;&#921;&#931;%20&#917;&#922;&#922;&#929;&#917;&#924;&#917;&#921;&#931;-%20&#913;&#916;&#913;\&#928;&#917;&#929;&#921;&#934;&#917;&#929;&#917;&#921;&#913;%20&#913;&#925;&#913;&#932;&#927;&#923;&#921;&#922;&#919;&#931;%20&#924;&#913;&#922;&#917;&#916;&#927;&#925;&#921;&#913;&#931;-%20&#920;&#929;&#913;&#922;&#919;&#931;\&#927;&#929;&#921;&#931;&#932;&#921;&#922;&#913;%20&#913;&#928;&#927;&#932;&#917;&#923;&#917;&#931;&#924;&#913;&#932;&#913;\&#927;&#929;&#921;&#931;&#932;&#921;&#922;&#913;%20&#917;&#963;&#969;&#964;&#949;&#961;&#953;&#954;&#942;&#962;%20&#923;&#949;&#953;&#964;&#959;&#965;&#961;&#947;&#943;&#945;&#9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Ν.ΜΑ.ΘΡΑ."/>
      <sheetName val="Κατάταξη"/>
      <sheetName val="ΟΡΙΣΤΙΚΟΣ ΠΙΝΑΚΑΣ"/>
      <sheetName val="ΑΓΓΕΛΑΚΗΣ"/>
      <sheetName val="Αμπατζιάνης"/>
      <sheetName val="Αντωνιάδης"/>
      <sheetName val="Γκαράνης"/>
      <sheetName val="Γρηγοριάδης"/>
      <sheetName val="Δεμερτζής"/>
      <sheetName val="Εξάρχου"/>
      <sheetName val="Ζαχαριάδης"/>
      <sheetName val="Ζουμπουλάκη"/>
      <sheetName val="ΙΟΡΔΑΝΙΔΟΥ"/>
      <sheetName val="ΚΑΡΑΜΑΝΟΥ"/>
      <sheetName val="ΚΑΤΕΡΗΣ"/>
      <sheetName val="ΚΟΣΜΑΔΑΚΗ"/>
      <sheetName val="ΛΑΣΚΑΡΕΛΗ"/>
      <sheetName val="ΜΙΧΑΛΟΠΟΥΛΟΣ"/>
      <sheetName val="ΜΠΟΝΟΒΑΣ"/>
      <sheetName val="ΝΤΟΥΦΑΣ"/>
      <sheetName val="ΣΤΡΑΤΙΚΟΣ"/>
      <sheetName val="ΤΣΑΚΙΡΗΣ"/>
      <sheetName val="ΤΣΑΝΙΔΟΥ"/>
      <sheetName val="ΤΣΑΛΤΙΔΟΥ"/>
      <sheetName val="ΤΣΙΟΜΙΔΟΥ"/>
      <sheetName val="ΤΣΟΛΑΚΗ"/>
      <sheetName val="ΤΣΟΥΡΙΑΝΗΣ"/>
      <sheetName val="ΧΑΜΑΛΙΔΗΣ"/>
      <sheetName val="ΧΟΥΒΑΡΔΑΣ"/>
      <sheetName val="ΧΟΥΡΙΔΟΥ"/>
      <sheetName val="Φύλλο1"/>
    </sheetNames>
    <sheetDataSet>
      <sheetData sheetId="0">
        <row r="2">
          <cell r="D2" t="str">
            <v>ΕΠΩΝΥΜΟ</v>
          </cell>
          <cell r="E2" t="str">
            <v>ΟΝΟΜΑ</v>
          </cell>
        </row>
        <row r="3">
          <cell r="D3" t="str">
            <v>Α ΓΓΕ ΛΑΚΗΣ</v>
          </cell>
          <cell r="E3" t="str">
            <v>ΓΕΩΡΓΙΟΣ</v>
          </cell>
        </row>
        <row r="4">
          <cell r="D4" t="str">
            <v>ΑΜΠΑΤΖΙΑΝΗΣ</v>
          </cell>
          <cell r="E4" t="str">
            <v>ΧΡΗΣΤΟΣ</v>
          </cell>
        </row>
        <row r="6">
          <cell r="D6" t="str">
            <v>ΑΝΤΩΝΙΑΔΗΣ</v>
          </cell>
          <cell r="E6" t="str">
            <v>ΑΓΓΕΛΟΣ</v>
          </cell>
        </row>
        <row r="9">
          <cell r="D9" t="str">
            <v>ΓΚΑΡΑΝΗΣ</v>
          </cell>
          <cell r="E9" t="str">
            <v>ΑΡΙΣΤΟΤΕΛΗΣ</v>
          </cell>
        </row>
        <row r="10">
          <cell r="D10" t="str">
            <v>ΓΡΗΓΟΡΙΑΔΗΣ</v>
          </cell>
          <cell r="E10" t="str">
            <v>ΣΑΒΒΑΣ</v>
          </cell>
        </row>
        <row r="12">
          <cell r="D12" t="str">
            <v>ΔΕΜΕΡΤΖΗΣ</v>
          </cell>
          <cell r="E12" t="str">
            <v>ΜΑΡΙΟΣ</v>
          </cell>
        </row>
        <row r="13">
          <cell r="D13" t="str">
            <v>ΕΞΑΡΧΟΥ</v>
          </cell>
          <cell r="E13" t="str">
            <v>ΤΡΥΦΩΝ</v>
          </cell>
        </row>
        <row r="14">
          <cell r="D14" t="str">
            <v>ΖΑΧΑΡΙΑΔΗΣ</v>
          </cell>
          <cell r="E14" t="str">
            <v>ΣΑΒΒΑΣ</v>
          </cell>
        </row>
        <row r="15">
          <cell r="D15" t="str">
            <v>ΖΟΥΜΠΟΥΛΑΚΗ</v>
          </cell>
          <cell r="E15" t="str">
            <v>ΜΑΡΙΑ</v>
          </cell>
        </row>
        <row r="16">
          <cell r="D16" t="str">
            <v>ΙΟΡΔΑΝΙΔΟΥ</v>
          </cell>
          <cell r="E16" t="str">
            <v>ΕΛΕΝΗ</v>
          </cell>
        </row>
        <row r="17">
          <cell r="D17" t="str">
            <v>ΚΑΡΑΜΑΝΟΥ</v>
          </cell>
          <cell r="E17" t="str">
            <v>ΑΣΠΑΣΙΑ</v>
          </cell>
        </row>
        <row r="18">
          <cell r="D18" t="str">
            <v>ΚΑΤΕΡΗΣ</v>
          </cell>
          <cell r="E18" t="str">
            <v>ΕΥΑΓΓΕΛΟΣ</v>
          </cell>
        </row>
        <row r="20">
          <cell r="D20" t="str">
            <v>ΚΟΣΜΑΔΑΚΗ</v>
          </cell>
          <cell r="E20" t="str">
            <v>ΕΥΑΓΓΕΛΙΑ</v>
          </cell>
        </row>
        <row r="22">
          <cell r="D22" t="str">
            <v>ΛΑΣΚΑΡΕΛΗ</v>
          </cell>
          <cell r="E22" t="str">
            <v>ΑΝΝΑ</v>
          </cell>
        </row>
        <row r="27">
          <cell r="D27" t="str">
            <v>ΜΙΧΑΛΟΠΟΥΛΟΣ</v>
          </cell>
          <cell r="E27" t="str">
            <v>ΜΙΧΑΗΛ</v>
          </cell>
        </row>
        <row r="28">
          <cell r="D28" t="str">
            <v>ΜΠΟΝΟΒΑΣ</v>
          </cell>
          <cell r="E28" t="str">
            <v>ΠΑΝΑΓΙΩΤΗΣ</v>
          </cell>
        </row>
        <row r="29">
          <cell r="D29" t="str">
            <v>ΝΤΟΥΦΑΣ</v>
          </cell>
          <cell r="E29" t="str">
            <v>ΗΛΙΑΣ</v>
          </cell>
        </row>
        <row r="34">
          <cell r="D34" t="str">
            <v>ΣΤΡΑΤΙΚΟΣ</v>
          </cell>
          <cell r="E34" t="str">
            <v>ΣΤΑΥΡΟΣ</v>
          </cell>
        </row>
        <row r="36">
          <cell r="D36" t="str">
            <v>ΤΣΑΚΙΡΗΣ</v>
          </cell>
          <cell r="E36" t="str">
            <v>ΓΕΩΡΓΙΟΣ</v>
          </cell>
        </row>
        <row r="37">
          <cell r="D37" t="str">
            <v>ΤΣΑΝΙΔΟΥ</v>
          </cell>
          <cell r="E37" t="str">
            <v>ΕΙΡΗΝΗ</v>
          </cell>
        </row>
        <row r="38">
          <cell r="D38" t="str">
            <v>ΤΣΑΤΛΙΔΟΥ</v>
          </cell>
          <cell r="E38" t="str">
            <v>ΜΕΡΣΙΝΗ</v>
          </cell>
        </row>
        <row r="39">
          <cell r="D39" t="str">
            <v>ΤΣΙΟΜΙΔΟΥ</v>
          </cell>
          <cell r="E39" t="str">
            <v>ΕΛΕΝΗ</v>
          </cell>
        </row>
        <row r="40">
          <cell r="D40" t="str">
            <v>ΤΣΟΛΑΚΗ</v>
          </cell>
          <cell r="E40" t="str">
            <v>ΑΡΤΕΜΙΣ</v>
          </cell>
        </row>
        <row r="41">
          <cell r="E41" t="str">
            <v>ΛΑΜΠΡΟΣ</v>
          </cell>
        </row>
        <row r="43">
          <cell r="D43" t="str">
            <v>ΧΑΜΑΛΙΔΗΣ</v>
          </cell>
          <cell r="E43" t="str">
            <v>ΕΛΕΥΘΕΡΙΟΣ</v>
          </cell>
        </row>
        <row r="44">
          <cell r="D44" t="str">
            <v>ΧΟΥΒΑΡΔΑΣ</v>
          </cell>
          <cell r="E44" t="str">
            <v>ΚΩΝΣΤΑΝΤΙΝΟΣ</v>
          </cell>
        </row>
        <row r="45">
          <cell r="D45" t="str">
            <v>ΧΟΥΡΙΔΟΥ</v>
          </cell>
          <cell r="E45" t="str">
            <v>ΠΑΡΑΣΚΕΥΗ</v>
          </cell>
        </row>
      </sheetData>
      <sheetData sheetId="1"/>
      <sheetData sheetId="2"/>
      <sheetData sheetId="3">
        <row r="13">
          <cell r="F13">
            <v>150</v>
          </cell>
        </row>
        <row r="15">
          <cell r="F15">
            <v>300</v>
          </cell>
        </row>
        <row r="19">
          <cell r="A19" t="str">
            <v>Σταθμισμένη Μοριοδότηση Α’ Ομάδας Κριτηρίων (συντ. στάθμισης 0,4)</v>
          </cell>
          <cell r="F19">
            <v>236</v>
          </cell>
        </row>
        <row r="30">
          <cell r="A30" t="str">
            <v>Σταθμισμένη Μοριοδότηση Β’ Ομάδας Κριτηρίων (συντ. στάθμισης 0,25)</v>
          </cell>
          <cell r="F30">
            <v>113.75</v>
          </cell>
        </row>
      </sheetData>
      <sheetData sheetId="4">
        <row r="21">
          <cell r="F21">
            <v>170</v>
          </cell>
        </row>
        <row r="22">
          <cell r="F22">
            <v>68</v>
          </cell>
        </row>
        <row r="33">
          <cell r="F33">
            <v>163.5</v>
          </cell>
        </row>
      </sheetData>
      <sheetData sheetId="5">
        <row r="13">
          <cell r="F13">
            <v>150</v>
          </cell>
        </row>
        <row r="22">
          <cell r="F22">
            <v>144</v>
          </cell>
        </row>
        <row r="33">
          <cell r="F33">
            <v>180</v>
          </cell>
        </row>
      </sheetData>
      <sheetData sheetId="6">
        <row r="13">
          <cell r="F13">
            <v>150</v>
          </cell>
        </row>
        <row r="21">
          <cell r="F21">
            <v>112</v>
          </cell>
        </row>
        <row r="32">
          <cell r="F32">
            <v>206.25</v>
          </cell>
        </row>
      </sheetData>
      <sheetData sheetId="7">
        <row r="13">
          <cell r="F13">
            <v>150</v>
          </cell>
        </row>
        <row r="22">
          <cell r="F22">
            <v>128</v>
          </cell>
        </row>
        <row r="33">
          <cell r="F33">
            <v>127</v>
          </cell>
        </row>
      </sheetData>
      <sheetData sheetId="8">
        <row r="19">
          <cell r="F19">
            <v>44</v>
          </cell>
        </row>
        <row r="30">
          <cell r="F30">
            <v>122.5</v>
          </cell>
        </row>
      </sheetData>
      <sheetData sheetId="9">
        <row r="13">
          <cell r="F13">
            <v>150</v>
          </cell>
        </row>
        <row r="15">
          <cell r="F15">
            <v>300</v>
          </cell>
        </row>
        <row r="22">
          <cell r="F22">
            <v>252</v>
          </cell>
        </row>
        <row r="33">
          <cell r="F33">
            <v>191.25</v>
          </cell>
        </row>
      </sheetData>
      <sheetData sheetId="10">
        <row r="13">
          <cell r="F13">
            <v>150</v>
          </cell>
        </row>
        <row r="23">
          <cell r="F23">
            <v>248</v>
          </cell>
        </row>
        <row r="34">
          <cell r="F34">
            <v>75</v>
          </cell>
        </row>
      </sheetData>
      <sheetData sheetId="11">
        <row r="15">
          <cell r="F15">
            <v>300</v>
          </cell>
        </row>
        <row r="19">
          <cell r="F19">
            <v>450</v>
          </cell>
        </row>
        <row r="20">
          <cell r="F20">
            <v>180</v>
          </cell>
        </row>
        <row r="31">
          <cell r="F31">
            <v>165</v>
          </cell>
        </row>
      </sheetData>
      <sheetData sheetId="12">
        <row r="13">
          <cell r="F13">
            <v>150</v>
          </cell>
        </row>
        <row r="23">
          <cell r="F23">
            <v>136</v>
          </cell>
        </row>
        <row r="34">
          <cell r="F34">
            <v>151.25</v>
          </cell>
        </row>
      </sheetData>
      <sheetData sheetId="13">
        <row r="22">
          <cell r="F22">
            <v>180</v>
          </cell>
        </row>
        <row r="23">
          <cell r="F23">
            <v>72</v>
          </cell>
        </row>
        <row r="34">
          <cell r="F34">
            <v>128.875</v>
          </cell>
        </row>
      </sheetData>
      <sheetData sheetId="14">
        <row r="13">
          <cell r="F13">
            <v>150</v>
          </cell>
        </row>
        <row r="20">
          <cell r="F20">
            <v>220</v>
          </cell>
        </row>
        <row r="31">
          <cell r="F31">
            <v>75</v>
          </cell>
        </row>
      </sheetData>
      <sheetData sheetId="15">
        <row r="13">
          <cell r="F13">
            <v>150</v>
          </cell>
        </row>
        <row r="22">
          <cell r="F22">
            <v>116</v>
          </cell>
        </row>
        <row r="33">
          <cell r="F33">
            <v>206.25</v>
          </cell>
        </row>
      </sheetData>
      <sheetData sheetId="16">
        <row r="19">
          <cell r="F19">
            <v>155</v>
          </cell>
        </row>
        <row r="20">
          <cell r="F20">
            <v>62</v>
          </cell>
        </row>
        <row r="31">
          <cell r="F31">
            <v>167.625</v>
          </cell>
        </row>
      </sheetData>
      <sheetData sheetId="17">
        <row r="13">
          <cell r="F13">
            <v>30</v>
          </cell>
        </row>
        <row r="14">
          <cell r="F14">
            <v>150</v>
          </cell>
        </row>
        <row r="16">
          <cell r="F16">
            <v>300</v>
          </cell>
        </row>
        <row r="23">
          <cell r="F23">
            <v>260</v>
          </cell>
        </row>
        <row r="34">
          <cell r="F34">
            <v>80</v>
          </cell>
        </row>
      </sheetData>
      <sheetData sheetId="18">
        <row r="15">
          <cell r="F15">
            <v>300</v>
          </cell>
        </row>
        <row r="22">
          <cell r="F22">
            <v>180</v>
          </cell>
        </row>
        <row r="33">
          <cell r="F33">
            <v>113.875</v>
          </cell>
        </row>
      </sheetData>
      <sheetData sheetId="19">
        <row r="21">
          <cell r="F21">
            <v>140</v>
          </cell>
        </row>
        <row r="22">
          <cell r="F22">
            <v>56</v>
          </cell>
        </row>
        <row r="33">
          <cell r="F33">
            <v>100</v>
          </cell>
        </row>
      </sheetData>
      <sheetData sheetId="20">
        <row r="13">
          <cell r="F13">
            <v>150</v>
          </cell>
        </row>
        <row r="22">
          <cell r="F22">
            <v>232</v>
          </cell>
        </row>
        <row r="33">
          <cell r="F33">
            <v>76.25</v>
          </cell>
        </row>
      </sheetData>
      <sheetData sheetId="21">
        <row r="13">
          <cell r="F13">
            <v>150</v>
          </cell>
        </row>
        <row r="22">
          <cell r="F22">
            <v>360</v>
          </cell>
        </row>
        <row r="23">
          <cell r="F23">
            <v>144</v>
          </cell>
        </row>
        <row r="34">
          <cell r="F34">
            <v>196.25</v>
          </cell>
        </row>
      </sheetData>
      <sheetData sheetId="22">
        <row r="19">
          <cell r="F19">
            <v>210</v>
          </cell>
        </row>
        <row r="20">
          <cell r="F20">
            <v>84</v>
          </cell>
        </row>
        <row r="31">
          <cell r="F31">
            <v>65</v>
          </cell>
        </row>
      </sheetData>
      <sheetData sheetId="23">
        <row r="13">
          <cell r="F13">
            <v>150</v>
          </cell>
        </row>
        <row r="21">
          <cell r="F21">
            <v>108</v>
          </cell>
        </row>
        <row r="32">
          <cell r="F32">
            <v>151.25</v>
          </cell>
        </row>
      </sheetData>
      <sheetData sheetId="24">
        <row r="20">
          <cell r="F20">
            <v>56</v>
          </cell>
        </row>
        <row r="31">
          <cell r="F31">
            <v>130</v>
          </cell>
        </row>
      </sheetData>
      <sheetData sheetId="25">
        <row r="13">
          <cell r="F13">
            <v>150</v>
          </cell>
        </row>
        <row r="24">
          <cell r="F24">
            <v>240</v>
          </cell>
        </row>
        <row r="35">
          <cell r="F35">
            <v>87.375</v>
          </cell>
        </row>
      </sheetData>
      <sheetData sheetId="26">
        <row r="13">
          <cell r="F13">
            <v>150</v>
          </cell>
        </row>
        <row r="15">
          <cell r="F15">
            <v>300</v>
          </cell>
        </row>
        <row r="22">
          <cell r="F22">
            <v>252</v>
          </cell>
        </row>
        <row r="33">
          <cell r="F33">
            <v>151.25</v>
          </cell>
        </row>
      </sheetData>
      <sheetData sheetId="27">
        <row r="20">
          <cell r="F20">
            <v>170</v>
          </cell>
        </row>
        <row r="21">
          <cell r="F21">
            <v>68</v>
          </cell>
        </row>
        <row r="32">
          <cell r="F32">
            <v>158</v>
          </cell>
        </row>
      </sheetData>
      <sheetData sheetId="28">
        <row r="13">
          <cell r="F13">
            <v>150</v>
          </cell>
        </row>
        <row r="14">
          <cell r="F14">
            <v>30</v>
          </cell>
        </row>
        <row r="23">
          <cell r="F23">
            <v>132</v>
          </cell>
        </row>
        <row r="34">
          <cell r="F34">
            <v>170</v>
          </cell>
        </row>
      </sheetData>
      <sheetData sheetId="29">
        <row r="15">
          <cell r="F15">
            <v>150</v>
          </cell>
        </row>
        <row r="24">
          <cell r="F24">
            <v>340</v>
          </cell>
        </row>
        <row r="25">
          <cell r="F25">
            <v>136</v>
          </cell>
        </row>
        <row r="36">
          <cell r="F36">
            <v>161.25</v>
          </cell>
        </row>
      </sheetData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workbookViewId="0">
      <selection activeCell="D26" sqref="D26"/>
    </sheetView>
  </sheetViews>
  <sheetFormatPr defaultColWidth="9.109375" defaultRowHeight="14.4" x14ac:dyDescent="0.3"/>
  <cols>
    <col min="1" max="1" width="4.6640625" style="12" bestFit="1" customWidth="1"/>
    <col min="2" max="2" width="16.33203125" style="1" bestFit="1" customWidth="1"/>
    <col min="3" max="3" width="15.33203125" style="1" bestFit="1" customWidth="1"/>
    <col min="4" max="4" width="15.6640625" style="13" customWidth="1"/>
    <col min="5" max="6" width="19.88671875" style="1" customWidth="1"/>
    <col min="7" max="7" width="17.109375" style="1" customWidth="1"/>
    <col min="8" max="9" width="10.33203125" style="1" customWidth="1"/>
    <col min="10" max="10" width="9.88671875" style="1" customWidth="1"/>
    <col min="11" max="12" width="9.109375" style="1"/>
    <col min="13" max="13" width="12.33203125" style="1" customWidth="1"/>
    <col min="14" max="14" width="13" style="1" customWidth="1"/>
    <col min="15" max="15" width="14.88671875" style="1" customWidth="1"/>
    <col min="16" max="16384" width="9.109375" style="1"/>
  </cols>
  <sheetData>
    <row r="1" spans="1:22" x14ac:dyDescent="0.3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22" ht="72" x14ac:dyDescent="0.3">
      <c r="A2" s="2" t="s">
        <v>1</v>
      </c>
      <c r="B2" s="3" t="str">
        <f>[1]ΑΝ.ΜΑ.ΘΡΑ.!D2</f>
        <v>ΕΠΩΝΥΜΟ</v>
      </c>
      <c r="C2" s="3" t="str">
        <f>[1]ΑΝ.ΜΑ.ΘΡΑ.!E2</f>
        <v>ΟΝΟΜΑ</v>
      </c>
      <c r="D2" s="4" t="s">
        <v>2</v>
      </c>
      <c r="E2" s="3" t="str">
        <f>[1]ΑΓΓΕΛΑΚΗΣ!A19</f>
        <v>Σταθμισμένη Μοριοδότηση Α’ Ομάδας Κριτηρίων (συντ. στάθμισης 0,4)</v>
      </c>
      <c r="F2" s="4" t="s">
        <v>3</v>
      </c>
      <c r="G2" s="3" t="str">
        <f>[1]ΑΓΓΕΛΑΚΗΣ!A30</f>
        <v>Σταθμισμένη Μοριοδότηση Β’ Ομάδας Κριτηρίων (συντ. στάθμισης 0,25)</v>
      </c>
      <c r="H2" s="3" t="s">
        <v>4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4" t="s">
        <v>10</v>
      </c>
      <c r="O2" s="5" t="s">
        <v>11</v>
      </c>
      <c r="P2" s="4" t="s">
        <v>12</v>
      </c>
      <c r="Q2" s="4" t="s">
        <v>13</v>
      </c>
      <c r="R2" s="4" t="s">
        <v>14</v>
      </c>
      <c r="S2" s="4" t="s">
        <v>15</v>
      </c>
      <c r="T2" s="4" t="s">
        <v>16</v>
      </c>
      <c r="U2" s="4" t="s">
        <v>17</v>
      </c>
      <c r="V2" s="4" t="s">
        <v>18</v>
      </c>
    </row>
    <row r="3" spans="1:22" x14ac:dyDescent="0.3">
      <c r="A3" s="6">
        <v>1</v>
      </c>
      <c r="B3" s="7" t="str">
        <f>[1]ΑΝ.ΜΑ.ΘΡΑ.!D13</f>
        <v>ΕΞΑΡΧΟΥ</v>
      </c>
      <c r="C3" s="7" t="str">
        <f>[1]ΑΝ.ΜΑ.ΘΡΑ.!E13</f>
        <v>ΤΡΥΦΩΝ</v>
      </c>
      <c r="D3" s="8">
        <v>630</v>
      </c>
      <c r="E3" s="8">
        <f>[1]Εξάρχου!F22</f>
        <v>252</v>
      </c>
      <c r="F3" s="9">
        <v>765</v>
      </c>
      <c r="G3" s="8">
        <f>[1]Εξάρχου!F33</f>
        <v>191.25</v>
      </c>
      <c r="H3" s="8">
        <f t="shared" ref="H3:H29" si="0">SUM(G3,E3)</f>
        <v>443.25</v>
      </c>
      <c r="I3" s="8">
        <v>100</v>
      </c>
      <c r="J3" s="10"/>
      <c r="K3" s="10">
        <f>[1]Εξάρχου!F13</f>
        <v>150</v>
      </c>
      <c r="L3" s="10"/>
      <c r="M3" s="10"/>
      <c r="N3" s="10">
        <f>[1]Εξάρχου!F15</f>
        <v>300</v>
      </c>
      <c r="O3" s="8">
        <v>40</v>
      </c>
      <c r="P3" s="8">
        <v>40</v>
      </c>
      <c r="Q3" s="8"/>
      <c r="R3" s="8"/>
      <c r="S3" s="8">
        <f t="shared" ref="S3:S29" si="1">SUM(P3:R3)</f>
        <v>40</v>
      </c>
      <c r="T3" s="8">
        <v>600</v>
      </c>
      <c r="U3" s="8"/>
      <c r="V3" s="8">
        <v>165</v>
      </c>
    </row>
    <row r="4" spans="1:22" x14ac:dyDescent="0.3">
      <c r="A4" s="6">
        <v>2</v>
      </c>
      <c r="B4" s="7" t="s">
        <v>19</v>
      </c>
      <c r="C4" s="7" t="str">
        <f>[1]ΑΝ.ΜΑ.ΘΡΑ.!E41</f>
        <v>ΛΑΜΠΡΟΣ</v>
      </c>
      <c r="D4" s="8">
        <v>630</v>
      </c>
      <c r="E4" s="8">
        <f>[1]ΤΣΟΥΡΙΑΝΗΣ!F22</f>
        <v>252</v>
      </c>
      <c r="F4" s="9">
        <v>605</v>
      </c>
      <c r="G4" s="8">
        <f>[1]ΤΣΟΥΡΙΑΝΗΣ!F33</f>
        <v>151.25</v>
      </c>
      <c r="H4" s="8">
        <f t="shared" si="0"/>
        <v>403.25</v>
      </c>
      <c r="I4" s="8">
        <v>100</v>
      </c>
      <c r="J4" s="10"/>
      <c r="K4" s="10">
        <f>[1]ΤΣΟΥΡΙΑΝΗΣ!F13</f>
        <v>150</v>
      </c>
      <c r="L4" s="10"/>
      <c r="M4" s="10"/>
      <c r="N4" s="10">
        <f>[1]ΤΣΟΥΡΙΑΝΗΣ!F15</f>
        <v>300</v>
      </c>
      <c r="O4" s="8">
        <v>40</v>
      </c>
      <c r="P4" s="8">
        <v>40</v>
      </c>
      <c r="Q4" s="8"/>
      <c r="R4" s="8"/>
      <c r="S4" s="8">
        <f t="shared" si="1"/>
        <v>40</v>
      </c>
      <c r="T4" s="8">
        <v>340</v>
      </c>
      <c r="U4" s="8">
        <v>100</v>
      </c>
      <c r="V4" s="8">
        <v>165</v>
      </c>
    </row>
    <row r="5" spans="1:22" x14ac:dyDescent="0.3">
      <c r="A5" s="6">
        <v>3</v>
      </c>
      <c r="B5" s="7" t="str">
        <f>[1]ΑΝ.ΜΑ.ΘΡΑ.!D3</f>
        <v>Α ΓΓΕ ΛΑΚΗΣ</v>
      </c>
      <c r="C5" s="7" t="str">
        <f>[1]ΑΝ.ΜΑ.ΘΡΑ.!E3</f>
        <v>ΓΕΩΡΓΙΟΣ</v>
      </c>
      <c r="D5" s="8">
        <v>590</v>
      </c>
      <c r="E5" s="8">
        <f>[1]ΑΓΓΕΛΑΚΗΣ!F19</f>
        <v>236</v>
      </c>
      <c r="F5" s="9">
        <v>455</v>
      </c>
      <c r="G5" s="8">
        <f>[1]ΑΓΓΕΛΑΚΗΣ!F30</f>
        <v>113.75</v>
      </c>
      <c r="H5" s="8">
        <f t="shared" si="0"/>
        <v>349.75</v>
      </c>
      <c r="I5" s="8">
        <v>100</v>
      </c>
      <c r="J5" s="10"/>
      <c r="K5" s="10">
        <f>[1]ΑΓΓΕΛΑΚΗΣ!F13</f>
        <v>150</v>
      </c>
      <c r="L5" s="10"/>
      <c r="M5" s="10"/>
      <c r="N5" s="10">
        <f>[1]ΑΓΓΕΛΑΚΗΣ!F15</f>
        <v>300</v>
      </c>
      <c r="O5" s="8"/>
      <c r="P5" s="8">
        <v>40</v>
      </c>
      <c r="Q5" s="8"/>
      <c r="R5" s="8"/>
      <c r="S5" s="8">
        <f t="shared" si="1"/>
        <v>40</v>
      </c>
      <c r="T5" s="8">
        <v>280</v>
      </c>
      <c r="U5" s="8">
        <v>175</v>
      </c>
      <c r="V5" s="8"/>
    </row>
    <row r="6" spans="1:22" x14ac:dyDescent="0.3">
      <c r="A6" s="6">
        <v>4</v>
      </c>
      <c r="B6" s="7" t="str">
        <f>[1]ΑΝ.ΜΑ.ΘΡΑ.!D15</f>
        <v>ΖΟΥΜΠΟΥΛΑΚΗ</v>
      </c>
      <c r="C6" s="7" t="str">
        <f>[1]ΑΝ.ΜΑ.ΘΡΑ.!E15</f>
        <v>ΜΑΡΙΑ</v>
      </c>
      <c r="D6" s="8">
        <f>[1]Ζουμπουλάκη!F19</f>
        <v>450</v>
      </c>
      <c r="E6" s="8">
        <f>[1]Ζουμπουλάκη!F20</f>
        <v>180</v>
      </c>
      <c r="F6" s="9">
        <v>660</v>
      </c>
      <c r="G6" s="8">
        <f>[1]Ζουμπουλάκη!F31</f>
        <v>165</v>
      </c>
      <c r="H6" s="8">
        <f t="shared" si="0"/>
        <v>345</v>
      </c>
      <c r="I6" s="8">
        <v>100</v>
      </c>
      <c r="J6" s="10"/>
      <c r="K6" s="10"/>
      <c r="L6" s="10"/>
      <c r="M6" s="10"/>
      <c r="N6" s="10">
        <f>[1]Ζουμπουλάκη!F15</f>
        <v>300</v>
      </c>
      <c r="O6" s="8">
        <v>10</v>
      </c>
      <c r="P6" s="8"/>
      <c r="Q6" s="8">
        <v>30</v>
      </c>
      <c r="R6" s="8">
        <v>10</v>
      </c>
      <c r="S6" s="8">
        <f t="shared" si="1"/>
        <v>40</v>
      </c>
      <c r="T6" s="8">
        <v>320</v>
      </c>
      <c r="U6" s="8">
        <v>175</v>
      </c>
      <c r="V6" s="8">
        <v>165</v>
      </c>
    </row>
    <row r="7" spans="1:22" x14ac:dyDescent="0.3">
      <c r="A7" s="6">
        <v>5</v>
      </c>
      <c r="B7" s="7" t="str">
        <f>[1]ΑΝ.ΜΑ.ΘΡΑ.!D36</f>
        <v>ΤΣΑΚΙΡΗΣ</v>
      </c>
      <c r="C7" s="7" t="str">
        <f>[1]ΑΝ.ΜΑ.ΘΡΑ.!E36</f>
        <v>ΓΕΩΡΓΙΟΣ</v>
      </c>
      <c r="D7" s="8">
        <f>[1]ΤΣΑΚΙΡΗΣ!F22</f>
        <v>360</v>
      </c>
      <c r="E7" s="8">
        <f>[1]ΤΣΑΚΙΡΗΣ!F23</f>
        <v>144</v>
      </c>
      <c r="F7" s="9">
        <v>785</v>
      </c>
      <c r="G7" s="8">
        <f>[1]ΤΣΑΚΙΡΗΣ!F34</f>
        <v>196.25</v>
      </c>
      <c r="H7" s="8">
        <f t="shared" si="0"/>
        <v>340.25</v>
      </c>
      <c r="I7" s="8">
        <v>100</v>
      </c>
      <c r="J7" s="10">
        <v>30</v>
      </c>
      <c r="K7" s="10">
        <f>[1]ΤΣΑΚΙΡΗΣ!F13</f>
        <v>150</v>
      </c>
      <c r="L7" s="10"/>
      <c r="M7" s="10"/>
      <c r="N7" s="10"/>
      <c r="O7" s="8">
        <v>40</v>
      </c>
      <c r="P7" s="8">
        <v>40</v>
      </c>
      <c r="Q7" s="8"/>
      <c r="R7" s="8"/>
      <c r="S7" s="8">
        <f t="shared" si="1"/>
        <v>40</v>
      </c>
      <c r="T7" s="8">
        <v>620</v>
      </c>
      <c r="U7" s="8"/>
      <c r="V7" s="8">
        <v>165</v>
      </c>
    </row>
    <row r="8" spans="1:22" x14ac:dyDescent="0.3">
      <c r="A8" s="6">
        <v>6</v>
      </c>
      <c r="B8" s="7" t="str">
        <f>[1]ΑΝ.ΜΑ.ΘΡΑ.!D27</f>
        <v>ΜΙΧΑΛΟΠΟΥΛΟΣ</v>
      </c>
      <c r="C8" s="7" t="str">
        <f>[1]ΑΝ.ΜΑ.ΘΡΑ.!E27</f>
        <v>ΜΙΧΑΗΛ</v>
      </c>
      <c r="D8" s="8">
        <v>650</v>
      </c>
      <c r="E8" s="8">
        <f>[1]ΜΙΧΑΛΟΠΟΥΛΟΣ!F23</f>
        <v>260</v>
      </c>
      <c r="F8" s="9">
        <v>320</v>
      </c>
      <c r="G8" s="8">
        <f>[1]ΜΙΧΑΛΟΠΟΥΛΟΣ!F34</f>
        <v>80</v>
      </c>
      <c r="H8" s="8">
        <f t="shared" si="0"/>
        <v>340</v>
      </c>
      <c r="I8" s="8">
        <v>100</v>
      </c>
      <c r="J8" s="10"/>
      <c r="K8" s="10">
        <f>[1]ΜΙΧΑΛΟΠΟΥΛΟΣ!F13</f>
        <v>30</v>
      </c>
      <c r="L8" s="10">
        <f>[1]ΜΙΧΑΛΟΠΟΥΛΟΣ!F14</f>
        <v>150</v>
      </c>
      <c r="M8" s="10"/>
      <c r="N8" s="10">
        <f>[1]ΜΙΧΑΛΟΠΟΥΛΟΣ!F16</f>
        <v>300</v>
      </c>
      <c r="O8" s="8">
        <v>40</v>
      </c>
      <c r="P8" s="8"/>
      <c r="Q8" s="8">
        <v>30</v>
      </c>
      <c r="R8" s="8"/>
      <c r="S8" s="8">
        <f t="shared" si="1"/>
        <v>30</v>
      </c>
      <c r="T8" s="8">
        <v>320</v>
      </c>
      <c r="U8" s="8"/>
      <c r="V8" s="8"/>
    </row>
    <row r="9" spans="1:22" x14ac:dyDescent="0.3">
      <c r="A9" s="6">
        <v>7</v>
      </c>
      <c r="B9" s="7" t="str">
        <f>[1]ΑΝ.ΜΑ.ΘΡΑ.!D40</f>
        <v>ΤΣΟΛΑΚΗ</v>
      </c>
      <c r="C9" s="7" t="str">
        <f>[1]ΑΝ.ΜΑ.ΘΡΑ.!E40</f>
        <v>ΑΡΤΕΜΙΣ</v>
      </c>
      <c r="D9" s="8">
        <v>600</v>
      </c>
      <c r="E9" s="8">
        <f>[1]ΤΣΟΛΑΚΗ!F24</f>
        <v>240</v>
      </c>
      <c r="F9" s="9">
        <v>349.5</v>
      </c>
      <c r="G9" s="8">
        <f>[1]ΤΣΟΛΑΚΗ!F35</f>
        <v>87.375</v>
      </c>
      <c r="H9" s="8">
        <f t="shared" si="0"/>
        <v>327.375</v>
      </c>
      <c r="I9" s="8">
        <v>100</v>
      </c>
      <c r="J9" s="10"/>
      <c r="K9" s="10">
        <f>[1]ΤΣΟΛΑΚΗ!F13</f>
        <v>150</v>
      </c>
      <c r="L9" s="10"/>
      <c r="M9" s="10">
        <v>250</v>
      </c>
      <c r="N9" s="10"/>
      <c r="O9" s="8">
        <v>40</v>
      </c>
      <c r="P9" s="8">
        <v>40</v>
      </c>
      <c r="Q9" s="8"/>
      <c r="R9" s="8">
        <v>20</v>
      </c>
      <c r="S9" s="8">
        <f t="shared" si="1"/>
        <v>60</v>
      </c>
      <c r="T9" s="8">
        <v>300</v>
      </c>
      <c r="U9" s="8"/>
      <c r="V9" s="8">
        <v>49.5</v>
      </c>
    </row>
    <row r="10" spans="1:22" x14ac:dyDescent="0.3">
      <c r="A10" s="6">
        <v>8</v>
      </c>
      <c r="B10" s="7" t="str">
        <f>[1]ΑΝ.ΜΑ.ΘΡΑ.!D6</f>
        <v>ΑΝΤΩΝΙΑΔΗΣ</v>
      </c>
      <c r="C10" s="7" t="str">
        <f>[1]ΑΝ.ΜΑ.ΘΡΑ.!E6</f>
        <v>ΑΓΓΕΛΟΣ</v>
      </c>
      <c r="D10" s="8">
        <v>360</v>
      </c>
      <c r="E10" s="8">
        <f>[1]Αντωνιάδης!F22</f>
        <v>144</v>
      </c>
      <c r="F10" s="9">
        <v>720</v>
      </c>
      <c r="G10" s="8">
        <f>[1]Αντωνιάδης!F33</f>
        <v>180</v>
      </c>
      <c r="H10" s="8">
        <f t="shared" si="0"/>
        <v>324</v>
      </c>
      <c r="I10" s="8">
        <v>100</v>
      </c>
      <c r="J10" s="10">
        <v>30</v>
      </c>
      <c r="K10" s="10">
        <f>[1]Αντωνιάδης!F13</f>
        <v>150</v>
      </c>
      <c r="L10" s="10"/>
      <c r="M10" s="10"/>
      <c r="N10" s="10"/>
      <c r="O10" s="8">
        <v>40</v>
      </c>
      <c r="P10" s="8">
        <v>40</v>
      </c>
      <c r="Q10" s="8"/>
      <c r="R10" s="8"/>
      <c r="S10" s="8">
        <f t="shared" si="1"/>
        <v>40</v>
      </c>
      <c r="T10" s="8">
        <v>380</v>
      </c>
      <c r="U10" s="8">
        <v>175</v>
      </c>
      <c r="V10" s="8">
        <v>165</v>
      </c>
    </row>
    <row r="11" spans="1:22" x14ac:dyDescent="0.3">
      <c r="A11" s="6">
        <v>9</v>
      </c>
      <c r="B11" s="7" t="str">
        <f>[1]ΑΝ.ΜΑ.ΘΡΑ.!D14</f>
        <v>ΖΑΧΑΡΙΑΔΗΣ</v>
      </c>
      <c r="C11" s="7" t="str">
        <f>[1]ΑΝ.ΜΑ.ΘΡΑ.!E14</f>
        <v>ΣΑΒΒΑΣ</v>
      </c>
      <c r="D11" s="8">
        <v>620</v>
      </c>
      <c r="E11" s="8">
        <f>[1]Ζαχαριάδης!F23</f>
        <v>248</v>
      </c>
      <c r="F11" s="9">
        <v>300</v>
      </c>
      <c r="G11" s="8">
        <f>[1]Ζαχαριάδης!F34</f>
        <v>75</v>
      </c>
      <c r="H11" s="8">
        <f t="shared" si="0"/>
        <v>323</v>
      </c>
      <c r="I11" s="8">
        <v>100</v>
      </c>
      <c r="J11" s="10"/>
      <c r="K11" s="10">
        <f>[1]Ζαχαριάδης!F13</f>
        <v>150</v>
      </c>
      <c r="L11" s="10"/>
      <c r="M11" s="10">
        <v>250</v>
      </c>
      <c r="N11" s="10"/>
      <c r="O11" s="8">
        <v>40</v>
      </c>
      <c r="P11" s="8">
        <v>80</v>
      </c>
      <c r="Q11" s="8"/>
      <c r="R11" s="8"/>
      <c r="S11" s="8">
        <f t="shared" si="1"/>
        <v>80</v>
      </c>
      <c r="T11" s="8">
        <v>300</v>
      </c>
      <c r="U11" s="8"/>
      <c r="V11" s="8"/>
    </row>
    <row r="12" spans="1:22" x14ac:dyDescent="0.3">
      <c r="A12" s="6">
        <v>10</v>
      </c>
      <c r="B12" s="7" t="str">
        <f>[1]ΑΝ.ΜΑ.ΘΡΑ.!D20</f>
        <v>ΚΟΣΜΑΔΑΚΗ</v>
      </c>
      <c r="C12" s="7" t="str">
        <f>[1]ΑΝ.ΜΑ.ΘΡΑ.!E20</f>
        <v>ΕΥΑΓΓΕΛΙΑ</v>
      </c>
      <c r="D12" s="8">
        <v>290</v>
      </c>
      <c r="E12" s="8">
        <f>[1]ΚΟΣΜΑΔΑΚΗ!F22</f>
        <v>116</v>
      </c>
      <c r="F12" s="9">
        <v>825</v>
      </c>
      <c r="G12" s="8">
        <f>[1]ΚΟΣΜΑΔΑΚΗ!F33</f>
        <v>206.25</v>
      </c>
      <c r="H12" s="8">
        <f t="shared" si="0"/>
        <v>322.25</v>
      </c>
      <c r="I12" s="8">
        <v>100</v>
      </c>
      <c r="J12" s="10"/>
      <c r="K12" s="10">
        <f>[1]ΚΟΣΜΑΔΑΚΗ!F13</f>
        <v>150</v>
      </c>
      <c r="L12" s="10"/>
      <c r="M12" s="10"/>
      <c r="N12" s="10"/>
      <c r="O12" s="8">
        <v>40</v>
      </c>
      <c r="P12" s="8"/>
      <c r="Q12" s="8"/>
      <c r="R12" s="8"/>
      <c r="S12" s="8">
        <f t="shared" si="1"/>
        <v>0</v>
      </c>
      <c r="T12" s="8">
        <v>660</v>
      </c>
      <c r="U12" s="8"/>
      <c r="V12" s="8">
        <v>165</v>
      </c>
    </row>
    <row r="13" spans="1:22" x14ac:dyDescent="0.3">
      <c r="A13" s="6">
        <v>11</v>
      </c>
      <c r="B13" s="7" t="str">
        <f>[1]ΑΝ.ΜΑ.ΘΡΑ.!D9</f>
        <v>ΓΚΑΡΑΝΗΣ</v>
      </c>
      <c r="C13" s="7" t="str">
        <f>[1]ΑΝ.ΜΑ.ΘΡΑ.!E9</f>
        <v>ΑΡΙΣΤΟΤΕΛΗΣ</v>
      </c>
      <c r="D13" s="8">
        <v>280</v>
      </c>
      <c r="E13" s="8">
        <f>[1]Γκαράνης!F21</f>
        <v>112</v>
      </c>
      <c r="F13" s="9">
        <v>825</v>
      </c>
      <c r="G13" s="8">
        <f>[1]Γκαράνης!F32</f>
        <v>206.25</v>
      </c>
      <c r="H13" s="8">
        <f t="shared" si="0"/>
        <v>318.25</v>
      </c>
      <c r="I13" s="8">
        <v>100</v>
      </c>
      <c r="J13" s="10"/>
      <c r="K13" s="10">
        <f>[1]Γκαράνης!F13</f>
        <v>150</v>
      </c>
      <c r="L13" s="10"/>
      <c r="M13" s="10"/>
      <c r="N13" s="10"/>
      <c r="O13" s="8">
        <v>30</v>
      </c>
      <c r="P13" s="8"/>
      <c r="Q13" s="8"/>
      <c r="R13" s="8"/>
      <c r="S13" s="8">
        <f t="shared" si="1"/>
        <v>0</v>
      </c>
      <c r="T13" s="8">
        <v>660</v>
      </c>
      <c r="U13" s="8"/>
      <c r="V13" s="8">
        <v>165</v>
      </c>
    </row>
    <row r="14" spans="1:22" x14ac:dyDescent="0.3">
      <c r="A14" s="6">
        <v>12</v>
      </c>
      <c r="B14" s="7" t="str">
        <f>[1]ΑΝ.ΜΑ.ΘΡΑ.!D34</f>
        <v>ΣΤΡΑΤΙΚΟΣ</v>
      </c>
      <c r="C14" s="7" t="str">
        <f>[1]ΑΝ.ΜΑ.ΘΡΑ.!E34</f>
        <v>ΣΤΑΥΡΟΣ</v>
      </c>
      <c r="D14" s="8">
        <v>580</v>
      </c>
      <c r="E14" s="8">
        <f>[1]ΣΤΡΑΤΙΚΟΣ!F22</f>
        <v>232</v>
      </c>
      <c r="F14" s="9">
        <v>305</v>
      </c>
      <c r="G14" s="8">
        <f>[1]ΣΤΡΑΤΙΚΟΣ!F33</f>
        <v>76.25</v>
      </c>
      <c r="H14" s="8">
        <f t="shared" si="0"/>
        <v>308.25</v>
      </c>
      <c r="I14" s="8">
        <v>100</v>
      </c>
      <c r="J14" s="10"/>
      <c r="K14" s="10">
        <f>[1]ΣΤΡΑΤΙΚΟΣ!F13</f>
        <v>150</v>
      </c>
      <c r="L14" s="10"/>
      <c r="M14" s="10">
        <v>250</v>
      </c>
      <c r="N14" s="10"/>
      <c r="O14" s="8">
        <v>40</v>
      </c>
      <c r="P14" s="8">
        <v>40</v>
      </c>
      <c r="Q14" s="8"/>
      <c r="R14" s="8"/>
      <c r="S14" s="8">
        <f t="shared" si="1"/>
        <v>40</v>
      </c>
      <c r="T14" s="8">
        <v>280</v>
      </c>
      <c r="U14" s="8">
        <v>25</v>
      </c>
      <c r="V14" s="8"/>
    </row>
    <row r="15" spans="1:22" x14ac:dyDescent="0.3">
      <c r="A15" s="6">
        <v>13</v>
      </c>
      <c r="B15" s="7" t="str">
        <f>[1]ΑΝ.ΜΑ.ΘΡΑ.!D44</f>
        <v>ΧΟΥΒΑΡΔΑΣ</v>
      </c>
      <c r="C15" s="7" t="str">
        <f>[1]ΑΝ.ΜΑ.ΘΡΑ.!E44</f>
        <v>ΚΩΝΣΤΑΝΤΙΝΟΣ</v>
      </c>
      <c r="D15" s="8">
        <v>330</v>
      </c>
      <c r="E15" s="11">
        <f>[1]ΧΟΥΒΑΡΔΑΣ!F23</f>
        <v>132</v>
      </c>
      <c r="F15" s="9">
        <v>680</v>
      </c>
      <c r="G15" s="11">
        <f>[1]ΧΟΥΒΑΡΔΑΣ!F34</f>
        <v>170</v>
      </c>
      <c r="H15" s="8">
        <f t="shared" si="0"/>
        <v>302</v>
      </c>
      <c r="I15" s="8">
        <v>100</v>
      </c>
      <c r="J15" s="10"/>
      <c r="K15" s="10">
        <f>[1]ΧΟΥΒΑΡΔΑΣ!F13</f>
        <v>150</v>
      </c>
      <c r="L15" s="10">
        <f>[1]ΧΟΥΒΑΡΔΑΣ!F14</f>
        <v>30</v>
      </c>
      <c r="M15" s="10"/>
      <c r="N15" s="10"/>
      <c r="O15" s="8">
        <v>40</v>
      </c>
      <c r="P15" s="8"/>
      <c r="Q15" s="8"/>
      <c r="R15" s="8">
        <v>10</v>
      </c>
      <c r="S15" s="8">
        <f t="shared" si="1"/>
        <v>10</v>
      </c>
      <c r="T15" s="8">
        <v>440</v>
      </c>
      <c r="U15" s="8">
        <v>75</v>
      </c>
      <c r="V15" s="8">
        <v>165</v>
      </c>
    </row>
    <row r="16" spans="1:22" x14ac:dyDescent="0.3">
      <c r="A16" s="6">
        <v>14</v>
      </c>
      <c r="B16" s="7" t="str">
        <f>[1]ΑΝ.ΜΑ.ΘΡΑ.!D45</f>
        <v>ΧΟΥΡΙΔΟΥ</v>
      </c>
      <c r="C16" s="7" t="str">
        <f>[1]ΑΝ.ΜΑ.ΘΡΑ.!E45</f>
        <v>ΠΑΡΑΣΚΕΥΗ</v>
      </c>
      <c r="D16" s="8">
        <f>[1]ΧΟΥΡΙΔΟΥ!F24</f>
        <v>340</v>
      </c>
      <c r="E16" s="8">
        <f>[1]ΧΟΥΡΙΔΟΥ!F25</f>
        <v>136</v>
      </c>
      <c r="F16" s="9">
        <v>645</v>
      </c>
      <c r="G16" s="8">
        <f>[1]ΧΟΥΡΙΔΟΥ!F36</f>
        <v>161.25</v>
      </c>
      <c r="H16" s="8">
        <f t="shared" si="0"/>
        <v>297.25</v>
      </c>
      <c r="I16" s="8">
        <v>100</v>
      </c>
      <c r="J16" s="10"/>
      <c r="K16" s="10"/>
      <c r="L16" s="10">
        <f>[1]ΧΟΥΡΙΔΟΥ!F15</f>
        <v>150</v>
      </c>
      <c r="M16" s="10"/>
      <c r="N16" s="10"/>
      <c r="O16" s="8">
        <v>40</v>
      </c>
      <c r="P16" s="8">
        <v>40</v>
      </c>
      <c r="Q16" s="8"/>
      <c r="R16" s="8">
        <v>10</v>
      </c>
      <c r="S16" s="8">
        <f t="shared" si="1"/>
        <v>50</v>
      </c>
      <c r="T16" s="8">
        <v>380</v>
      </c>
      <c r="U16" s="8">
        <v>100</v>
      </c>
      <c r="V16" s="8">
        <v>165</v>
      </c>
    </row>
    <row r="17" spans="1:22" x14ac:dyDescent="0.3">
      <c r="A17" s="6">
        <v>15</v>
      </c>
      <c r="B17" s="7" t="str">
        <f>[1]ΑΝ.ΜΑ.ΘΡΑ.!D18</f>
        <v>ΚΑΤΕΡΗΣ</v>
      </c>
      <c r="C17" s="7" t="str">
        <f>[1]ΑΝ.ΜΑ.ΘΡΑ.!E18</f>
        <v>ΕΥΑΓΓΕΛΟΣ</v>
      </c>
      <c r="D17" s="8">
        <v>550</v>
      </c>
      <c r="E17" s="8">
        <f>[1]ΚΑΤΕΡΗΣ!F20</f>
        <v>220</v>
      </c>
      <c r="F17" s="9">
        <v>300</v>
      </c>
      <c r="G17" s="8">
        <f>[1]ΚΑΤΕΡΗΣ!F31</f>
        <v>75</v>
      </c>
      <c r="H17" s="8">
        <f t="shared" si="0"/>
        <v>295</v>
      </c>
      <c r="I17" s="8">
        <v>100</v>
      </c>
      <c r="J17" s="10"/>
      <c r="K17" s="10">
        <f>[1]ΚΑΤΕΡΗΣ!F13</f>
        <v>150</v>
      </c>
      <c r="L17" s="10"/>
      <c r="M17" s="10">
        <v>250</v>
      </c>
      <c r="N17" s="10"/>
      <c r="O17" s="8">
        <v>10</v>
      </c>
      <c r="P17" s="8">
        <v>40</v>
      </c>
      <c r="Q17" s="8"/>
      <c r="R17" s="8"/>
      <c r="S17" s="8">
        <f t="shared" si="1"/>
        <v>40</v>
      </c>
      <c r="T17" s="8">
        <v>300</v>
      </c>
      <c r="U17" s="8"/>
      <c r="V17" s="8"/>
    </row>
    <row r="18" spans="1:22" x14ac:dyDescent="0.3">
      <c r="A18" s="6">
        <v>16</v>
      </c>
      <c r="B18" s="7" t="str">
        <f>[1]ΑΝ.ΜΑ.ΘΡΑ.!D28</f>
        <v>ΜΠΟΝΟΒΑΣ</v>
      </c>
      <c r="C18" s="7" t="str">
        <f>[1]ΑΝ.ΜΑ.ΘΡΑ.!E28</f>
        <v>ΠΑΝΑΓΙΩΤΗΣ</v>
      </c>
      <c r="D18" s="8">
        <v>450</v>
      </c>
      <c r="E18" s="8">
        <f>[1]ΜΠΟΝΟΒΑΣ!F22</f>
        <v>180</v>
      </c>
      <c r="F18" s="9">
        <v>455.5</v>
      </c>
      <c r="G18" s="8">
        <f>[1]ΜΠΟΝΟΒΑΣ!F33</f>
        <v>113.875</v>
      </c>
      <c r="H18" s="8">
        <f t="shared" si="0"/>
        <v>293.875</v>
      </c>
      <c r="I18" s="8">
        <v>100</v>
      </c>
      <c r="J18" s="10"/>
      <c r="K18" s="10"/>
      <c r="L18" s="10"/>
      <c r="M18" s="10"/>
      <c r="N18" s="10">
        <f>[1]ΜΠΟΝΟΒΑΣ!F15</f>
        <v>300</v>
      </c>
      <c r="O18" s="8">
        <v>40</v>
      </c>
      <c r="P18" s="8"/>
      <c r="Q18" s="8"/>
      <c r="R18" s="8">
        <v>10</v>
      </c>
      <c r="S18" s="8">
        <f t="shared" si="1"/>
        <v>10</v>
      </c>
      <c r="T18" s="8">
        <v>340</v>
      </c>
      <c r="U18" s="8"/>
      <c r="V18" s="8">
        <v>115.5</v>
      </c>
    </row>
    <row r="19" spans="1:22" x14ac:dyDescent="0.3">
      <c r="A19" s="6">
        <v>17</v>
      </c>
      <c r="B19" s="7" t="str">
        <f>[1]ΑΝ.ΜΑ.ΘΡΑ.!D16</f>
        <v>ΙΟΡΔΑΝΙΔΟΥ</v>
      </c>
      <c r="C19" s="7" t="str">
        <f>[1]ΑΝ.ΜΑ.ΘΡΑ.!E16</f>
        <v>ΕΛΕΝΗ</v>
      </c>
      <c r="D19" s="8">
        <v>340</v>
      </c>
      <c r="E19" s="8">
        <f>[1]ΙΟΡΔΑΝΙΔΟΥ!F23</f>
        <v>136</v>
      </c>
      <c r="F19" s="9">
        <v>605</v>
      </c>
      <c r="G19" s="8">
        <f>[1]ΙΟΡΔΑΝΙΔΟΥ!F34</f>
        <v>151.25</v>
      </c>
      <c r="H19" s="8">
        <f t="shared" si="0"/>
        <v>287.25</v>
      </c>
      <c r="I19" s="8">
        <v>100</v>
      </c>
      <c r="J19" s="10"/>
      <c r="K19" s="10">
        <f>[1]ΙΟΡΔΑΝΙΔΟΥ!F13</f>
        <v>150</v>
      </c>
      <c r="L19" s="10"/>
      <c r="M19" s="10"/>
      <c r="N19" s="10"/>
      <c r="O19" s="8">
        <v>40</v>
      </c>
      <c r="P19" s="8">
        <v>40</v>
      </c>
      <c r="Q19" s="8"/>
      <c r="R19" s="8">
        <v>10</v>
      </c>
      <c r="S19" s="8">
        <f t="shared" si="1"/>
        <v>50</v>
      </c>
      <c r="T19" s="8">
        <v>440</v>
      </c>
      <c r="U19" s="8"/>
      <c r="V19" s="8">
        <v>165</v>
      </c>
    </row>
    <row r="20" spans="1:22" x14ac:dyDescent="0.3">
      <c r="A20" s="6">
        <v>18</v>
      </c>
      <c r="B20" s="7" t="str">
        <f>[1]ΑΝ.ΜΑ.ΘΡΑ.!D38</f>
        <v>ΤΣΑΤΛΙΔΟΥ</v>
      </c>
      <c r="C20" s="7" t="str">
        <f>[1]ΑΝ.ΜΑ.ΘΡΑ.!E38</f>
        <v>ΜΕΡΣΙΝΗ</v>
      </c>
      <c r="D20" s="8">
        <v>270</v>
      </c>
      <c r="E20" s="8">
        <f>[1]ΤΣΑΛΤΙΔΟΥ!F21</f>
        <v>108</v>
      </c>
      <c r="F20" s="9">
        <v>605</v>
      </c>
      <c r="G20" s="8">
        <f>[1]ΤΣΑΛΤΙΔΟΥ!F32</f>
        <v>151.25</v>
      </c>
      <c r="H20" s="8">
        <f t="shared" si="0"/>
        <v>259.25</v>
      </c>
      <c r="I20" s="8">
        <v>100</v>
      </c>
      <c r="J20" s="10"/>
      <c r="K20" s="10">
        <f>[1]ΤΣΑΛΤΙΔΟΥ!F13</f>
        <v>150</v>
      </c>
      <c r="L20" s="10"/>
      <c r="M20" s="10"/>
      <c r="N20" s="10"/>
      <c r="O20" s="8">
        <v>20</v>
      </c>
      <c r="P20" s="8"/>
      <c r="Q20" s="8"/>
      <c r="R20" s="8"/>
      <c r="S20" s="8">
        <f t="shared" si="1"/>
        <v>0</v>
      </c>
      <c r="T20" s="8">
        <v>440</v>
      </c>
      <c r="U20" s="8"/>
      <c r="V20" s="8">
        <v>165</v>
      </c>
    </row>
    <row r="21" spans="1:22" x14ac:dyDescent="0.3">
      <c r="A21" s="6">
        <v>19</v>
      </c>
      <c r="B21" s="7" t="str">
        <f>[1]ΑΝ.ΜΑ.ΘΡΑ.!D10</f>
        <v>ΓΡΗΓΟΡΙΑΔΗΣ</v>
      </c>
      <c r="C21" s="7" t="str">
        <f>[1]ΑΝ.ΜΑ.ΘΡΑ.!E10</f>
        <v>ΣΑΒΒΑΣ</v>
      </c>
      <c r="D21" s="8">
        <v>320</v>
      </c>
      <c r="E21" s="8">
        <f>[1]Γρηγοριάδης!F22</f>
        <v>128</v>
      </c>
      <c r="F21" s="9">
        <v>508</v>
      </c>
      <c r="G21" s="8">
        <f>[1]Γρηγοριάδης!F33</f>
        <v>127</v>
      </c>
      <c r="H21" s="8">
        <f t="shared" si="0"/>
        <v>255</v>
      </c>
      <c r="I21" s="8">
        <v>100</v>
      </c>
      <c r="J21" s="10"/>
      <c r="K21" s="10">
        <f>[1]Γρηγοριάδης!F13</f>
        <v>150</v>
      </c>
      <c r="L21" s="10"/>
      <c r="M21" s="10"/>
      <c r="N21" s="10"/>
      <c r="O21" s="8">
        <v>40</v>
      </c>
      <c r="P21" s="8"/>
      <c r="Q21" s="8">
        <v>30</v>
      </c>
      <c r="R21" s="8"/>
      <c r="S21" s="8">
        <f t="shared" si="1"/>
        <v>30</v>
      </c>
      <c r="T21" s="8">
        <v>400</v>
      </c>
      <c r="U21" s="8">
        <v>75</v>
      </c>
      <c r="V21" s="8">
        <v>33</v>
      </c>
    </row>
    <row r="22" spans="1:22" x14ac:dyDescent="0.3">
      <c r="A22" s="6">
        <v>20</v>
      </c>
      <c r="B22" s="7" t="str">
        <f>[1]ΑΝ.ΜΑ.ΘΡΑ.!D4</f>
        <v>ΑΜΠΑΤΖΙΑΝΗΣ</v>
      </c>
      <c r="C22" s="7" t="str">
        <f>[1]ΑΝ.ΜΑ.ΘΡΑ.!E4</f>
        <v>ΧΡΗΣΤΟΣ</v>
      </c>
      <c r="D22" s="8">
        <f>[1]Αμπατζιάνης!F21</f>
        <v>170</v>
      </c>
      <c r="E22" s="8">
        <f>[1]Αμπατζιάνης!F22</f>
        <v>68</v>
      </c>
      <c r="F22" s="9">
        <v>654</v>
      </c>
      <c r="G22" s="8">
        <f>[1]Αμπατζιάνης!F33</f>
        <v>163.5</v>
      </c>
      <c r="H22" s="8">
        <f t="shared" si="0"/>
        <v>231.5</v>
      </c>
      <c r="I22" s="8">
        <v>100</v>
      </c>
      <c r="J22" s="10"/>
      <c r="K22" s="10"/>
      <c r="L22" s="10"/>
      <c r="M22" s="10"/>
      <c r="N22" s="10"/>
      <c r="O22" s="8">
        <v>20</v>
      </c>
      <c r="P22" s="8">
        <v>40</v>
      </c>
      <c r="Q22" s="8"/>
      <c r="R22" s="8">
        <v>10</v>
      </c>
      <c r="S22" s="8">
        <f t="shared" si="1"/>
        <v>50</v>
      </c>
      <c r="T22" s="8">
        <v>380</v>
      </c>
      <c r="U22" s="8">
        <v>175</v>
      </c>
      <c r="V22" s="8">
        <v>99</v>
      </c>
    </row>
    <row r="23" spans="1:22" x14ac:dyDescent="0.3">
      <c r="A23" s="6">
        <v>21</v>
      </c>
      <c r="B23" s="7" t="str">
        <f>[1]ΑΝ.ΜΑ.ΘΡΑ.!D22</f>
        <v>ΛΑΣΚΑΡΕΛΗ</v>
      </c>
      <c r="C23" s="7" t="str">
        <f>[1]ΑΝ.ΜΑ.ΘΡΑ.!E22</f>
        <v>ΑΝΝΑ</v>
      </c>
      <c r="D23" s="8">
        <f>[1]ΛΑΣΚΑΡΕΛΗ!F19</f>
        <v>155</v>
      </c>
      <c r="E23" s="8">
        <f>[1]ΛΑΣΚΑΡΕΛΗ!F20</f>
        <v>62</v>
      </c>
      <c r="F23" s="9">
        <v>670.5</v>
      </c>
      <c r="G23" s="8">
        <f>[1]ΛΑΣΚΑΡΕΛΗ!F31</f>
        <v>167.625</v>
      </c>
      <c r="H23" s="8">
        <f t="shared" si="0"/>
        <v>229.625</v>
      </c>
      <c r="I23" s="8">
        <v>100</v>
      </c>
      <c r="J23" s="10"/>
      <c r="K23" s="10"/>
      <c r="L23" s="10"/>
      <c r="M23" s="10"/>
      <c r="N23" s="10"/>
      <c r="O23" s="8">
        <v>35</v>
      </c>
      <c r="P23" s="8"/>
      <c r="Q23" s="8"/>
      <c r="R23" s="8">
        <v>20</v>
      </c>
      <c r="S23" s="8">
        <f t="shared" si="1"/>
        <v>20</v>
      </c>
      <c r="T23" s="8">
        <v>380</v>
      </c>
      <c r="U23" s="8">
        <v>175</v>
      </c>
      <c r="V23" s="8">
        <v>115.5</v>
      </c>
    </row>
    <row r="24" spans="1:22" x14ac:dyDescent="0.3">
      <c r="A24" s="6">
        <v>22</v>
      </c>
      <c r="B24" s="7" t="str">
        <f>[1]ΑΝ.ΜΑ.ΘΡΑ.!D43</f>
        <v>ΧΑΜΑΛΙΔΗΣ</v>
      </c>
      <c r="C24" s="7" t="str">
        <f>[1]ΑΝ.ΜΑ.ΘΡΑ.!E43</f>
        <v>ΕΛΕΥΘΕΡΙΟΣ</v>
      </c>
      <c r="D24" s="8">
        <f>[1]ΧΑΜΑΛΙΔΗΣ!F20</f>
        <v>170</v>
      </c>
      <c r="E24" s="8">
        <f>[1]ΧΑΜΑΛΙΔΗΣ!F21</f>
        <v>68</v>
      </c>
      <c r="F24" s="9">
        <v>632</v>
      </c>
      <c r="G24" s="8">
        <f>[1]ΧΑΜΑΛΙΔΗΣ!F32</f>
        <v>158</v>
      </c>
      <c r="H24" s="8">
        <f t="shared" si="0"/>
        <v>226</v>
      </c>
      <c r="I24" s="8">
        <v>100</v>
      </c>
      <c r="J24" s="10"/>
      <c r="K24" s="10"/>
      <c r="L24" s="10"/>
      <c r="M24" s="10"/>
      <c r="N24" s="10"/>
      <c r="O24" s="8">
        <v>20</v>
      </c>
      <c r="P24" s="8">
        <v>40</v>
      </c>
      <c r="Q24" s="8"/>
      <c r="R24" s="8">
        <v>10</v>
      </c>
      <c r="S24" s="8">
        <f t="shared" si="1"/>
        <v>50</v>
      </c>
      <c r="T24" s="8">
        <v>400</v>
      </c>
      <c r="U24" s="8">
        <v>100</v>
      </c>
      <c r="V24" s="8">
        <v>132</v>
      </c>
    </row>
    <row r="25" spans="1:22" x14ac:dyDescent="0.3">
      <c r="A25" s="6">
        <v>23</v>
      </c>
      <c r="B25" s="7" t="str">
        <f>[1]ΑΝ.ΜΑ.ΘΡΑ.!D17</f>
        <v>ΚΑΡΑΜΑΝΟΥ</v>
      </c>
      <c r="C25" s="7" t="str">
        <f>[1]ΑΝ.ΜΑ.ΘΡΑ.!E17</f>
        <v>ΑΣΠΑΣΙΑ</v>
      </c>
      <c r="D25" s="8">
        <f>[1]ΚΑΡΑΜΑΝΟΥ!F22</f>
        <v>180</v>
      </c>
      <c r="E25" s="8">
        <f>[1]ΚΑΡΑΜΑΝΟΥ!F23</f>
        <v>72</v>
      </c>
      <c r="F25" s="9">
        <v>515.5</v>
      </c>
      <c r="G25" s="8">
        <f>[1]ΚΑΡΑΜΑΝΟΥ!F34</f>
        <v>128.875</v>
      </c>
      <c r="H25" s="8">
        <f t="shared" si="0"/>
        <v>200.875</v>
      </c>
      <c r="I25" s="8">
        <v>100</v>
      </c>
      <c r="J25" s="10"/>
      <c r="K25" s="10"/>
      <c r="L25" s="10"/>
      <c r="M25" s="10"/>
      <c r="N25" s="10"/>
      <c r="O25" s="8">
        <v>40</v>
      </c>
      <c r="P25" s="8">
        <v>40</v>
      </c>
      <c r="Q25" s="8"/>
      <c r="R25" s="8"/>
      <c r="S25" s="8">
        <f t="shared" si="1"/>
        <v>40</v>
      </c>
      <c r="T25" s="8">
        <v>400</v>
      </c>
      <c r="U25" s="8"/>
      <c r="V25" s="8">
        <v>115.5</v>
      </c>
    </row>
    <row r="26" spans="1:22" x14ac:dyDescent="0.3">
      <c r="A26" s="6">
        <v>24</v>
      </c>
      <c r="B26" s="7" t="str">
        <f>[1]ΑΝ.ΜΑ.ΘΡΑ.!D39</f>
        <v>ΤΣΙΟΜΙΔΟΥ</v>
      </c>
      <c r="C26" s="7" t="str">
        <f>[1]ΑΝ.ΜΑ.ΘΡΑ.!E39</f>
        <v>ΕΛΕΝΗ</v>
      </c>
      <c r="D26" s="8">
        <v>140</v>
      </c>
      <c r="E26" s="8">
        <f>[1]ΤΣΙΟΜΙΔΟΥ!F20</f>
        <v>56</v>
      </c>
      <c r="F26" s="9">
        <v>520</v>
      </c>
      <c r="G26" s="8">
        <f>[1]ΤΣΙΟΜΙΔΟΥ!F31</f>
        <v>130</v>
      </c>
      <c r="H26" s="8">
        <f t="shared" si="0"/>
        <v>186</v>
      </c>
      <c r="I26" s="8">
        <v>100</v>
      </c>
      <c r="J26" s="10"/>
      <c r="K26" s="10"/>
      <c r="L26" s="10"/>
      <c r="M26" s="10"/>
      <c r="N26" s="10"/>
      <c r="O26" s="8"/>
      <c r="P26" s="8"/>
      <c r="Q26" s="8">
        <v>30</v>
      </c>
      <c r="R26" s="8">
        <v>10</v>
      </c>
      <c r="S26" s="8">
        <f t="shared" si="1"/>
        <v>40</v>
      </c>
      <c r="T26" s="8">
        <v>520</v>
      </c>
      <c r="U26" s="8"/>
      <c r="V26" s="8"/>
    </row>
    <row r="27" spans="1:22" x14ac:dyDescent="0.3">
      <c r="A27" s="6">
        <v>25</v>
      </c>
      <c r="B27" s="7" t="str">
        <f>[1]ΑΝ.ΜΑ.ΘΡΑ.!D12</f>
        <v>ΔΕΜΕΡΤΖΗΣ</v>
      </c>
      <c r="C27" s="7" t="str">
        <f>[1]ΑΝ.ΜΑ.ΘΡΑ.!E12</f>
        <v>ΜΑΡΙΟΣ</v>
      </c>
      <c r="D27" s="8">
        <v>110</v>
      </c>
      <c r="E27" s="8">
        <f>[1]Δεμερτζής!F19</f>
        <v>44</v>
      </c>
      <c r="F27" s="9">
        <v>490</v>
      </c>
      <c r="G27" s="8">
        <f>[1]Δεμερτζής!F30</f>
        <v>122.5</v>
      </c>
      <c r="H27" s="8">
        <f t="shared" si="0"/>
        <v>166.5</v>
      </c>
      <c r="I27" s="8">
        <v>100</v>
      </c>
      <c r="J27" s="10"/>
      <c r="K27" s="10"/>
      <c r="L27" s="10"/>
      <c r="M27" s="10"/>
      <c r="N27" s="10"/>
      <c r="O27" s="8"/>
      <c r="P27" s="8"/>
      <c r="Q27" s="8"/>
      <c r="R27" s="8">
        <v>10</v>
      </c>
      <c r="S27" s="8">
        <f t="shared" si="1"/>
        <v>10</v>
      </c>
      <c r="T27" s="8">
        <v>440</v>
      </c>
      <c r="U27" s="8">
        <v>50</v>
      </c>
      <c r="V27" s="8"/>
    </row>
    <row r="28" spans="1:22" x14ac:dyDescent="0.3">
      <c r="A28" s="6">
        <v>26</v>
      </c>
      <c r="B28" s="7" t="str">
        <f>[1]ΑΝ.ΜΑ.ΘΡΑ.!D29</f>
        <v>ΝΤΟΥΦΑΣ</v>
      </c>
      <c r="C28" s="7" t="str">
        <f>[1]ΑΝ.ΜΑ.ΘΡΑ.!E29</f>
        <v>ΗΛΙΑΣ</v>
      </c>
      <c r="D28" s="8">
        <f>[1]ΝΤΟΥΦΑΣ!F21</f>
        <v>140</v>
      </c>
      <c r="E28" s="8">
        <f>[1]ΝΤΟΥΦΑΣ!F22</f>
        <v>56</v>
      </c>
      <c r="F28" s="9">
        <v>400</v>
      </c>
      <c r="G28" s="8">
        <f>[1]ΝΤΟΥΦΑΣ!F33</f>
        <v>100</v>
      </c>
      <c r="H28" s="8">
        <f t="shared" si="0"/>
        <v>156</v>
      </c>
      <c r="I28" s="8">
        <v>100</v>
      </c>
      <c r="J28" s="10"/>
      <c r="K28" s="10"/>
      <c r="L28" s="10"/>
      <c r="M28" s="10"/>
      <c r="N28" s="10"/>
      <c r="O28" s="8">
        <v>40</v>
      </c>
      <c r="P28" s="8"/>
      <c r="Q28" s="8"/>
      <c r="R28" s="8"/>
      <c r="S28" s="8">
        <f t="shared" si="1"/>
        <v>0</v>
      </c>
      <c r="T28" s="8">
        <v>400</v>
      </c>
      <c r="U28" s="8"/>
      <c r="V28" s="8"/>
    </row>
    <row r="29" spans="1:22" x14ac:dyDescent="0.3">
      <c r="A29" s="6">
        <v>27</v>
      </c>
      <c r="B29" s="7" t="str">
        <f>[1]ΑΝ.ΜΑ.ΘΡΑ.!D37</f>
        <v>ΤΣΑΝΙΔΟΥ</v>
      </c>
      <c r="C29" s="7" t="str">
        <f>[1]ΑΝ.ΜΑ.ΘΡΑ.!E37</f>
        <v>ΕΙΡΗΝΗ</v>
      </c>
      <c r="D29" s="8">
        <f>[1]ΤΣΑΝΙΔΟΥ!F19</f>
        <v>210</v>
      </c>
      <c r="E29" s="8">
        <f>[1]ΤΣΑΝΙΔΟΥ!F20</f>
        <v>84</v>
      </c>
      <c r="F29" s="9">
        <v>260</v>
      </c>
      <c r="G29" s="8">
        <f>[1]ΤΣΑΝΙΔΟΥ!F31</f>
        <v>65</v>
      </c>
      <c r="H29" s="8">
        <f t="shared" si="0"/>
        <v>149</v>
      </c>
      <c r="I29" s="8">
        <v>100</v>
      </c>
      <c r="J29" s="10">
        <v>30</v>
      </c>
      <c r="K29" s="10"/>
      <c r="L29" s="10"/>
      <c r="M29" s="10"/>
      <c r="N29" s="10"/>
      <c r="O29" s="8"/>
      <c r="P29" s="8">
        <v>80</v>
      </c>
      <c r="Q29" s="8"/>
      <c r="R29" s="8"/>
      <c r="S29" s="8">
        <f t="shared" si="1"/>
        <v>80</v>
      </c>
      <c r="T29" s="8">
        <v>260</v>
      </c>
      <c r="U29" s="8"/>
      <c r="V29" s="8"/>
    </row>
  </sheetData>
  <mergeCells count="1"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Γ.Δ. ΠΕΡΙΦ.ΑΝΑΤΟΛΙΚΗΣ ΜΑΚΕΔΟΝΙΑ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Agoritsa Lera</dc:creator>
  <cp:lastModifiedBy>Merentiti Konstantina</cp:lastModifiedBy>
  <dcterms:created xsi:type="dcterms:W3CDTF">2015-06-05T18:17:20Z</dcterms:created>
  <dcterms:modified xsi:type="dcterms:W3CDTF">2022-05-30T08:58:38Z</dcterms:modified>
</cp:coreProperties>
</file>