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gioka\Desktop\1Γ_2022_ΑΑΔΕ\ΑΑΔΕ_5027_2023\ΑΝΑΡΤΗΣΗ_130623\"/>
    </mc:Choice>
  </mc:AlternateContent>
  <bookViews>
    <workbookView xWindow="0" yWindow="0" windowWidth="11520" windowHeight="8652"/>
  </bookViews>
  <sheets>
    <sheet name=" ΥΠΟΨΗΦΙΟΙ ΠΕ" sheetId="1" r:id="rId1"/>
  </sheets>
  <definedNames>
    <definedName name="_xlnm.Print_Titles" localSheetId="0">' ΥΠΟΨΗΦΙΟΙ ΠΕ'!$1:$2</definedName>
  </definedNames>
  <calcPr calcId="162913"/>
</workbook>
</file>

<file path=xl/calcChain.xml><?xml version="1.0" encoding="utf-8"?>
<calcChain xmlns="http://schemas.openxmlformats.org/spreadsheetml/2006/main">
  <c r="B206" i="1" l="1"/>
  <c r="B300" i="1"/>
  <c r="B29" i="1"/>
  <c r="B865" i="1"/>
  <c r="B586" i="1"/>
  <c r="B818" i="1"/>
  <c r="B204" i="1"/>
  <c r="B332" i="1"/>
  <c r="B372" i="1"/>
  <c r="B319" i="1"/>
  <c r="B309" i="1"/>
  <c r="B924" i="1"/>
  <c r="B380" i="1"/>
  <c r="B647" i="1"/>
  <c r="B43" i="1"/>
  <c r="B317" i="1"/>
  <c r="B7" i="1"/>
  <c r="B99" i="1"/>
  <c r="B479" i="1"/>
  <c r="B25" i="1"/>
  <c r="B456" i="1"/>
  <c r="B750" i="1"/>
  <c r="B500" i="1"/>
  <c r="B27" i="1"/>
  <c r="B777" i="1"/>
  <c r="B740" i="1"/>
  <c r="B436" i="1"/>
  <c r="B706" i="1"/>
  <c r="B220" i="1"/>
  <c r="B983" i="1"/>
  <c r="B234" i="1"/>
  <c r="B913" i="1"/>
  <c r="B501" i="1"/>
  <c r="B558" i="1"/>
  <c r="B44" i="1"/>
  <c r="B88" i="1"/>
  <c r="B359" i="1"/>
  <c r="B838" i="1"/>
  <c r="B248" i="1"/>
  <c r="B148" i="1"/>
  <c r="B221" i="1"/>
  <c r="B97" i="1"/>
  <c r="B893" i="1"/>
  <c r="B98" i="1"/>
  <c r="B174" i="1"/>
  <c r="B363" i="1"/>
  <c r="B922" i="1"/>
  <c r="B89" i="1"/>
  <c r="B809" i="1"/>
  <c r="B701" i="1"/>
  <c r="B965" i="1"/>
  <c r="B702" i="1"/>
  <c r="B831" i="1"/>
  <c r="B101" i="1"/>
  <c r="B498" i="1"/>
  <c r="B180" i="1"/>
  <c r="B65" i="1"/>
  <c r="B365" i="1"/>
  <c r="B161" i="1"/>
  <c r="B446" i="1"/>
  <c r="B28" i="1"/>
  <c r="B699" i="1"/>
  <c r="B849" i="1"/>
  <c r="B988" i="1"/>
  <c r="B115" i="1"/>
  <c r="B650" i="1"/>
  <c r="B685" i="1"/>
  <c r="B692" i="1"/>
  <c r="B287" i="1"/>
  <c r="B953" i="1"/>
  <c r="B138" i="1"/>
  <c r="B210" i="1"/>
  <c r="B753" i="1"/>
  <c r="B358" i="1"/>
  <c r="B821" i="1"/>
  <c r="B970" i="1"/>
  <c r="B993" i="1"/>
  <c r="B759" i="1"/>
  <c r="B143" i="1"/>
  <c r="B917" i="1"/>
  <c r="B133" i="1"/>
  <c r="B433" i="1"/>
  <c r="B93" i="1"/>
  <c r="B412" i="1"/>
  <c r="B17" i="1"/>
  <c r="B290" i="1"/>
  <c r="B474" i="1"/>
  <c r="B211" i="1"/>
  <c r="B805" i="1"/>
  <c r="B37" i="1"/>
  <c r="B772" i="1"/>
  <c r="B481" i="1"/>
  <c r="B825" i="1"/>
  <c r="B562" i="1"/>
  <c r="B171" i="1"/>
  <c r="B216" i="1"/>
  <c r="B975" i="1"/>
  <c r="B746" i="1"/>
  <c r="B696" i="1"/>
  <c r="B635" i="1"/>
  <c r="B223" i="1"/>
  <c r="B779" i="1"/>
  <c r="B215" i="1"/>
  <c r="B342" i="1"/>
  <c r="B597" i="1"/>
  <c r="B905" i="1"/>
  <c r="B437" i="1"/>
  <c r="B23" i="1"/>
  <c r="B945" i="1"/>
  <c r="B982" i="1"/>
  <c r="B760" i="1"/>
  <c r="B483" i="1"/>
  <c r="B703" i="1"/>
  <c r="B620" i="1"/>
  <c r="B712" i="1"/>
  <c r="B41" i="1"/>
  <c r="B705" i="1"/>
  <c r="B923" i="1"/>
  <c r="B229" i="1"/>
  <c r="B681" i="1"/>
  <c r="B355" i="1"/>
  <c r="B350" i="1"/>
  <c r="B149" i="1"/>
  <c r="B70" i="1"/>
  <c r="B646" i="1"/>
  <c r="B864" i="1"/>
  <c r="B915" i="1"/>
  <c r="B911" i="1"/>
  <c r="B431" i="1"/>
  <c r="B338" i="1"/>
  <c r="B644" i="1"/>
  <c r="B889" i="1"/>
  <c r="B136" i="1"/>
  <c r="B60" i="1"/>
  <c r="B141" i="1"/>
  <c r="B857" i="1"/>
  <c r="B255" i="1"/>
  <c r="B144" i="1"/>
  <c r="B722" i="1"/>
  <c r="B954" i="1"/>
  <c r="B31" i="1"/>
  <c r="B963" i="1"/>
  <c r="B349" i="1"/>
  <c r="B553" i="1"/>
  <c r="B780" i="1"/>
  <c r="B390" i="1"/>
  <c r="B771" i="1"/>
  <c r="B623" i="1"/>
  <c r="B69" i="1"/>
  <c r="B489" i="1"/>
  <c r="B896" i="1"/>
  <c r="B792" i="1"/>
  <c r="B816" i="1"/>
  <c r="B490" i="1"/>
  <c r="B556" i="1"/>
  <c r="B946" i="1"/>
  <c r="B188" i="1"/>
  <c r="B156" i="1"/>
  <c r="B714" i="1"/>
  <c r="B295" i="1"/>
  <c r="B1002" i="1"/>
  <c r="B600" i="1"/>
  <c r="B752" i="1"/>
  <c r="B926" i="1"/>
  <c r="B910" i="1"/>
  <c r="B948" i="1"/>
  <c r="B869" i="1"/>
  <c r="B176" i="1"/>
  <c r="B85" i="1"/>
  <c r="B82" i="1"/>
  <c r="B925" i="1"/>
  <c r="B482" i="1"/>
  <c r="B599" i="1"/>
  <c r="B104" i="1"/>
  <c r="B596" i="1"/>
  <c r="B576" i="1"/>
  <c r="B400" i="1"/>
  <c r="B583" i="1"/>
  <c r="B73" i="1"/>
  <c r="B840" i="1"/>
  <c r="B734" i="1"/>
  <c r="B979" i="1"/>
  <c r="B897" i="1"/>
  <c r="B799" i="1"/>
  <c r="B122" i="1"/>
  <c r="B79" i="1"/>
  <c r="B384" i="1"/>
  <c r="B197" i="1"/>
  <c r="B565" i="1"/>
  <c r="B480" i="1"/>
  <c r="B939" i="1"/>
  <c r="B969" i="1"/>
  <c r="B633" i="1"/>
  <c r="B875" i="1"/>
  <c r="B726" i="1"/>
  <c r="B594" i="1"/>
  <c r="B502" i="1"/>
  <c r="B139" i="1"/>
  <c r="B470" i="1"/>
  <c r="B841" i="1"/>
  <c r="B440" i="1"/>
  <c r="B312" i="1"/>
  <c r="B170" i="1"/>
  <c r="B276" i="1"/>
  <c r="B710" i="1"/>
  <c r="B519" i="1"/>
  <c r="B604" i="1"/>
  <c r="B823" i="1"/>
  <c r="B813" i="1"/>
  <c r="B817" i="1"/>
  <c r="B282" i="1"/>
  <c r="B971" i="1"/>
  <c r="B184" i="1"/>
  <c r="B504" i="1"/>
  <c r="B26" i="1"/>
  <c r="B140" i="1"/>
  <c r="B661" i="1"/>
  <c r="B259" i="1"/>
  <c r="B142" i="1"/>
  <c r="B653" i="1"/>
  <c r="B232" i="1"/>
  <c r="B944" i="1"/>
  <c r="B250" i="1"/>
  <c r="B559" i="1"/>
  <c r="B665" i="1"/>
  <c r="B588" i="1"/>
  <c r="B242" i="1"/>
  <c r="B631" i="1"/>
  <c r="B239" i="1"/>
  <c r="B657" i="1"/>
  <c r="B235" i="1"/>
  <c r="B927" i="1"/>
  <c r="B407" i="1"/>
  <c r="B952" i="1"/>
  <c r="B942" i="1"/>
  <c r="B951" i="1"/>
  <c r="B986" i="1"/>
  <c r="B464" i="1"/>
  <c r="B770" i="1"/>
  <c r="B19" i="1"/>
  <c r="B20" i="1"/>
  <c r="B471" i="1"/>
  <c r="B451" i="1"/>
  <c r="B11" i="1"/>
  <c r="B537" i="1"/>
  <c r="B602" i="1"/>
  <c r="B404" i="1"/>
  <c r="B642" i="1"/>
  <c r="B526" i="1"/>
  <c r="B632" i="1"/>
  <c r="B152" i="1"/>
  <c r="B314" i="1"/>
  <c r="B340" i="1"/>
  <c r="B14" i="1"/>
  <c r="B364" i="1"/>
  <c r="B590" i="1"/>
  <c r="B403" i="1"/>
  <c r="B387" i="1"/>
  <c r="B330" i="1"/>
  <c r="B881" i="1"/>
  <c r="B252" i="1"/>
  <c r="B904" i="1"/>
  <c r="B579" i="1"/>
  <c r="B906" i="1"/>
  <c r="B900" i="1"/>
  <c r="B240" i="1"/>
  <c r="B1000" i="1"/>
  <c r="B912" i="1"/>
  <c r="B335" i="1"/>
  <c r="B1003" i="1"/>
  <c r="B362" i="1"/>
  <c r="B991" i="1"/>
  <c r="B343" i="1"/>
  <c r="B789" i="1"/>
  <c r="B296" i="1"/>
  <c r="B254" i="1"/>
  <c r="B627" i="1"/>
  <c r="B294" i="1"/>
  <c r="B578" i="1"/>
  <c r="B909" i="1"/>
  <c r="B422" i="1"/>
  <c r="B279" i="1"/>
  <c r="B116" i="1"/>
  <c r="B528" i="1"/>
  <c r="B468" i="1"/>
  <c r="B781" i="1"/>
  <c r="B690" i="1"/>
  <c r="B621" i="1"/>
  <c r="B246" i="1"/>
  <c r="B366" i="1"/>
  <c r="B585" i="1"/>
  <c r="B873" i="1"/>
  <c r="B155" i="1"/>
  <c r="B281" i="1"/>
  <c r="B491" i="1"/>
  <c r="B450" i="1"/>
  <c r="B901" i="1"/>
  <c r="B898" i="1"/>
  <c r="B428" i="1"/>
  <c r="B630" i="1"/>
  <c r="B930" i="1"/>
  <c r="B8" i="1"/>
  <c r="B275" i="1"/>
  <c r="B22" i="1"/>
  <c r="B689" i="1"/>
  <c r="B492" i="1"/>
  <c r="B999" i="1"/>
  <c r="B787" i="1"/>
  <c r="B13" i="1"/>
  <c r="B230" i="1"/>
  <c r="B351" i="1"/>
  <c r="B331" i="1"/>
  <c r="B883" i="1"/>
  <c r="B903" i="1"/>
  <c r="B64" i="1"/>
  <c r="B241" i="1"/>
  <c r="B935" i="1"/>
  <c r="B262" i="1"/>
  <c r="B18" i="1"/>
  <c r="B671" i="1"/>
  <c r="B764" i="1"/>
  <c r="B322" i="1"/>
  <c r="B536" i="1"/>
  <c r="B327" i="1"/>
  <c r="B328" i="1"/>
  <c r="B591" i="1"/>
  <c r="B63" i="1"/>
  <c r="B582" i="1"/>
  <c r="B648" i="1"/>
  <c r="B383" i="1"/>
  <c r="B459" i="1"/>
  <c r="B785" i="1"/>
  <c r="B560" i="1"/>
  <c r="B251" i="1"/>
  <c r="B118" i="1"/>
  <c r="B465" i="1"/>
  <c r="B16" i="1"/>
  <c r="B12" i="1"/>
  <c r="B297" i="1"/>
  <c r="B253" i="1"/>
  <c r="B361" i="1"/>
  <c r="B277" i="1"/>
  <c r="B374" i="1"/>
  <c r="B377" i="1"/>
  <c r="B656" i="1"/>
  <c r="B546" i="1"/>
  <c r="B563" i="1"/>
  <c r="B337" i="1"/>
  <c r="B381" i="1"/>
  <c r="B733" i="1"/>
  <c r="B179" i="1"/>
  <c r="B329" i="1"/>
  <c r="B461" i="1"/>
  <c r="B84" i="1"/>
  <c r="B612" i="1"/>
  <c r="B555" i="1"/>
  <c r="B721" i="1"/>
  <c r="B62" i="1"/>
  <c r="B413" i="1"/>
  <c r="B839" i="1"/>
  <c r="B376" i="1"/>
  <c r="B42" i="1"/>
  <c r="B506" i="1"/>
  <c r="B368" i="1"/>
  <c r="B804" i="1"/>
  <c r="B667" i="1"/>
  <c r="B103" i="1"/>
  <c r="B510" i="1"/>
  <c r="B638" i="1"/>
  <c r="B270" i="1"/>
  <c r="B977" i="1"/>
  <c r="B476" i="1"/>
  <c r="B680" i="1"/>
  <c r="B9" i="1"/>
  <c r="B674" i="1"/>
  <c r="B473" i="1"/>
  <c r="B128" i="1"/>
  <c r="B304" i="1"/>
  <c r="B129" i="1"/>
  <c r="B629" i="1"/>
  <c r="B318" i="1"/>
  <c r="B651" i="1"/>
  <c r="B649" i="1"/>
  <c r="B205" i="1"/>
  <c r="B850" i="1"/>
  <c r="B573" i="1"/>
  <c r="B439" i="1"/>
  <c r="B956" i="1"/>
  <c r="B516" i="1"/>
  <c r="B700" i="1"/>
  <c r="B606" i="1"/>
  <c r="B191" i="1"/>
  <c r="B445" i="1"/>
  <c r="B749" i="1"/>
  <c r="B892" i="1"/>
  <c r="B488" i="1"/>
  <c r="B957" i="1"/>
  <c r="B874" i="1"/>
  <c r="B836" i="1"/>
  <c r="B398" i="1"/>
  <c r="B880" i="1"/>
  <c r="B581" i="1"/>
  <c r="B890" i="1"/>
  <c r="B669" i="1"/>
  <c r="B452" i="1"/>
  <c r="B790" i="1"/>
  <c r="B109" i="1"/>
  <c r="B315" i="1"/>
  <c r="B803" i="1"/>
  <c r="B278" i="1"/>
  <c r="B219" i="1"/>
  <c r="B123" i="1"/>
  <c r="B619" i="1"/>
  <c r="B783" i="1"/>
  <c r="B860" i="1"/>
  <c r="B402" i="1"/>
  <c r="B822" i="1"/>
  <c r="B299" i="1"/>
  <c r="B379" i="1"/>
  <c r="B664" i="1"/>
  <c r="B227" i="1"/>
  <c r="B852" i="1"/>
  <c r="B193" i="1"/>
  <c r="B950" i="1"/>
  <c r="B694" i="1"/>
  <c r="B569" i="1"/>
  <c r="B410" i="1"/>
  <c r="B995" i="1"/>
  <c r="B572" i="1"/>
  <c r="B218" i="1"/>
  <c r="B447" i="1"/>
  <c r="B92" i="1"/>
  <c r="B444" i="1"/>
  <c r="B636" i="1"/>
  <c r="B113" i="1"/>
  <c r="B577" i="1"/>
  <c r="B715" i="1"/>
  <c r="B187" i="1"/>
  <c r="B732" i="1"/>
  <c r="B695" i="1"/>
  <c r="B310" i="1"/>
  <c r="B723" i="1"/>
  <c r="B243" i="1"/>
  <c r="B992" i="1"/>
  <c r="B624" i="1"/>
  <c r="B263" i="1"/>
  <c r="B301" i="1"/>
  <c r="B72" i="1"/>
  <c r="B856" i="1"/>
  <c r="B682" i="1"/>
  <c r="B46" i="1"/>
  <c r="B56" i="1"/>
  <c r="B424" i="1"/>
  <c r="B853" i="1"/>
  <c r="B884" i="1"/>
  <c r="B334" i="1"/>
  <c r="B423" i="1"/>
  <c r="B3" i="1"/>
  <c r="B458" i="1"/>
  <c r="B260" i="1"/>
  <c r="B5" i="1"/>
  <c r="B807" i="1"/>
  <c r="B509" i="1"/>
  <c r="B784" i="1"/>
  <c r="B455" i="1"/>
  <c r="B609" i="1"/>
  <c r="B507" i="1"/>
  <c r="B637" i="1"/>
  <c r="B561" i="1"/>
  <c r="B178" i="1"/>
  <c r="B610" i="1"/>
  <c r="B405" i="1"/>
  <c r="B228" i="1"/>
  <c r="B425" i="1"/>
  <c r="B280" i="1"/>
  <c r="B146" i="1"/>
  <c r="B213" i="1"/>
  <c r="B980" i="1"/>
  <c r="B233" i="1"/>
  <c r="B601" i="1"/>
  <c r="B39" i="1"/>
  <c r="B485" i="1"/>
  <c r="B798" i="1"/>
  <c r="B186" i="1"/>
  <c r="B530" i="1"/>
  <c r="B305" i="1"/>
  <c r="B308" i="1"/>
  <c r="B137" i="1"/>
  <c r="B153" i="1"/>
  <c r="B867" i="1"/>
  <c r="B162" i="1"/>
  <c r="B264" i="1"/>
  <c r="B794" i="1"/>
  <c r="B173" i="1"/>
  <c r="B724" i="1"/>
  <c r="B125" i="1"/>
  <c r="B32" i="1"/>
  <c r="B409" i="1"/>
  <c r="B288" i="1"/>
  <c r="B566" i="1"/>
  <c r="B863" i="1"/>
  <c r="B306" i="1"/>
  <c r="B687" i="1"/>
  <c r="B346" i="1"/>
  <c r="B326" i="1"/>
  <c r="B1006" i="1"/>
  <c r="B767" i="1"/>
  <c r="B271" i="1"/>
  <c r="B257" i="1"/>
  <c r="B121" i="1"/>
  <c r="B214" i="1"/>
  <c r="B435" i="1"/>
  <c r="B453" i="1"/>
  <c r="B534" i="1"/>
  <c r="B293" i="1"/>
  <c r="B399" i="1"/>
  <c r="B518" i="1"/>
  <c r="B613" i="1"/>
  <c r="B643" i="1"/>
  <c r="B127" i="1"/>
  <c r="B344" i="1"/>
  <c r="B291" i="1"/>
  <c r="B90" i="1"/>
  <c r="B670" i="1"/>
  <c r="B677" i="1"/>
  <c r="B181" i="1"/>
  <c r="B207" i="1"/>
  <c r="B527" i="1"/>
  <c r="B618" i="1"/>
  <c r="B55" i="1"/>
  <c r="B872" i="1"/>
  <c r="B812" i="1"/>
  <c r="B810" i="1"/>
  <c r="B190" i="1"/>
  <c r="B258" i="1"/>
  <c r="B33" i="1"/>
  <c r="B885" i="1"/>
  <c r="B931" i="1"/>
  <c r="B478" i="1"/>
  <c r="B531" i="1"/>
  <c r="B274" i="1"/>
  <c r="B145" i="1"/>
  <c r="B111" i="1"/>
  <c r="B416" i="1"/>
  <c r="B203" i="1"/>
  <c r="B755" i="1"/>
  <c r="B114" i="1"/>
  <c r="B167" i="1"/>
  <c r="B466" i="1"/>
  <c r="B967" i="1"/>
  <c r="B212" i="1"/>
  <c r="B4" i="1"/>
  <c r="B58" i="1"/>
  <c r="B83" i="1"/>
  <c r="B593" i="1"/>
  <c r="B607" i="1"/>
  <c r="B397" i="1"/>
  <c r="B307" i="1"/>
  <c r="B776" i="1"/>
  <c r="B968" i="1"/>
  <c r="B183" i="1"/>
  <c r="B625" i="1"/>
  <c r="B758" i="1"/>
  <c r="B360" i="1"/>
  <c r="B826" i="1"/>
  <c r="B673" i="1"/>
  <c r="B859" i="1"/>
  <c r="B194" i="1"/>
  <c r="B57" i="1"/>
  <c r="B354" i="1"/>
  <c r="B249" i="1"/>
  <c r="B587" i="1"/>
  <c r="B533" i="1"/>
  <c r="B524" i="1"/>
  <c r="B469" i="1"/>
  <c r="B937" i="1"/>
  <c r="B741" i="1"/>
  <c r="B716" i="1"/>
  <c r="B902" i="1"/>
  <c r="B356" i="1"/>
  <c r="B119" i="1"/>
  <c r="B725" i="1"/>
  <c r="B272" i="1"/>
  <c r="B720" i="1"/>
  <c r="B135" i="1"/>
  <c r="B639" i="1"/>
  <c r="B166" i="1"/>
  <c r="B806" i="1"/>
  <c r="B457" i="1"/>
  <c r="B392" i="1"/>
  <c r="B848" i="1"/>
  <c r="B729" i="1"/>
  <c r="B914" i="1"/>
  <c r="B666" i="1"/>
  <c r="B973" i="1"/>
  <c r="B574" i="1"/>
  <c r="B835" i="1"/>
  <c r="B545" i="1"/>
  <c r="B598" i="1"/>
  <c r="B132" i="1"/>
  <c r="B949" i="1"/>
  <c r="B829" i="1"/>
  <c r="B386" i="1"/>
  <c r="B990" i="1"/>
  <c r="B316" i="1"/>
  <c r="B658" i="1"/>
  <c r="B382" i="1"/>
  <c r="B919" i="1"/>
  <c r="B788" i="1"/>
  <c r="B164" i="1"/>
  <c r="B487" i="1"/>
  <c r="B185" i="1"/>
  <c r="B418" i="1"/>
  <c r="B273" i="1"/>
  <c r="B765" i="1"/>
  <c r="B964" i="1"/>
  <c r="B269" i="1"/>
  <c r="B486" i="1"/>
  <c r="B989" i="1"/>
  <c r="B994" i="1"/>
  <c r="B50" i="1"/>
  <c r="B320" i="1"/>
  <c r="B110" i="1"/>
  <c r="B378" i="1"/>
  <c r="B345" i="1"/>
  <c r="B739" i="1"/>
  <c r="B943" i="1"/>
  <c r="B634" i="1"/>
  <c r="B286" i="1"/>
  <c r="B921" i="1"/>
  <c r="B163" i="1"/>
  <c r="B976" i="1"/>
  <c r="B529" i="1"/>
  <c r="B396" i="1"/>
  <c r="B427" i="1"/>
  <c r="B391" i="1"/>
  <c r="B117" i="1"/>
  <c r="B385" i="1"/>
  <c r="B434" i="1"/>
  <c r="B908" i="1"/>
  <c r="B102" i="1"/>
  <c r="B245" i="1"/>
  <c r="B697" i="1"/>
  <c r="B231" i="1"/>
  <c r="B941" i="1"/>
  <c r="B717" i="1"/>
  <c r="B871" i="1"/>
  <c r="B851" i="1"/>
  <c r="B53" i="1"/>
  <c r="B708" i="1"/>
  <c r="B38" i="1"/>
  <c r="B323" i="1"/>
  <c r="B493" i="1"/>
  <c r="B978" i="1"/>
  <c r="B727" i="1"/>
  <c r="B997" i="1"/>
  <c r="B550" i="1"/>
  <c r="B15" i="1"/>
  <c r="B854" i="1"/>
  <c r="B844" i="1"/>
  <c r="B843" i="1"/>
  <c r="B512" i="1"/>
  <c r="B311" i="1"/>
  <c r="B348" i="1"/>
  <c r="B313" i="1"/>
  <c r="B198" i="1"/>
  <c r="B655" i="1"/>
  <c r="B511" i="1"/>
  <c r="B738" i="1"/>
  <c r="B769" i="1"/>
  <c r="B846" i="1"/>
  <c r="B411" i="1"/>
  <c r="B686" i="1"/>
  <c r="B515" i="1"/>
  <c r="B998" i="1"/>
  <c r="B59" i="1"/>
  <c r="B996" i="1"/>
  <c r="B94" i="1"/>
  <c r="B208" i="1"/>
  <c r="B222" i="1"/>
  <c r="B77" i="1"/>
  <c r="B652" i="1"/>
  <c r="B475" i="1"/>
  <c r="B800" i="1"/>
  <c r="B808" i="1"/>
  <c r="B641" i="1"/>
  <c r="B324" i="1"/>
  <c r="B415" i="1"/>
  <c r="B21" i="1"/>
  <c r="B678" i="1"/>
  <c r="B6" i="1"/>
  <c r="B105" i="1"/>
  <c r="B429" i="1"/>
  <c r="B393" i="1"/>
  <c r="B605" i="1"/>
  <c r="B76" i="1"/>
  <c r="B151" i="1"/>
  <c r="B544" i="1"/>
  <c r="B742" i="1"/>
  <c r="B615" i="1"/>
  <c r="B614" i="1"/>
  <c r="B698" i="1"/>
  <c r="B801" i="1"/>
  <c r="B795" i="1"/>
  <c r="B120" i="1"/>
  <c r="B796" i="1"/>
  <c r="B284" i="1"/>
  <c r="B947" i="1"/>
  <c r="B95" i="1"/>
  <c r="B160" i="1"/>
  <c r="B494" i="1"/>
  <c r="B916" i="1"/>
  <c r="B505" i="1"/>
  <c r="B663" i="1"/>
  <c r="B75" i="1"/>
  <c r="B108" i="1"/>
  <c r="B984" i="1"/>
  <c r="B707" i="1"/>
  <c r="B782" i="1"/>
  <c r="B51" i="1"/>
  <c r="B341" i="1"/>
  <c r="B713" i="1"/>
  <c r="B47" i="1"/>
  <c r="B819" i="1"/>
  <c r="B61" i="1"/>
  <c r="B766" i="1"/>
  <c r="B106" i="1"/>
  <c r="B899" i="1"/>
  <c r="B303" i="1"/>
  <c r="B886" i="1"/>
  <c r="B628" i="1"/>
  <c r="B196" i="1"/>
  <c r="B763" i="1"/>
  <c r="B40" i="1"/>
  <c r="B832" i="1"/>
  <c r="B426" i="1"/>
  <c r="B754" i="1"/>
  <c r="B876" i="1"/>
  <c r="B762" i="1"/>
  <c r="B580" i="1"/>
  <c r="B870" i="1"/>
  <c r="B126" i="1"/>
  <c r="B395" i="1"/>
  <c r="B352" i="1"/>
  <c r="B321" i="1"/>
  <c r="B496" i="1"/>
  <c r="B797" i="1"/>
  <c r="B858" i="1"/>
  <c r="B375" i="1"/>
  <c r="B165" i="1"/>
  <c r="B834" i="1"/>
  <c r="B820" i="1"/>
  <c r="B622" i="1"/>
  <c r="B449" i="1"/>
  <c r="B814" i="1"/>
  <c r="B731" i="1"/>
  <c r="B718" i="1"/>
  <c r="B645" i="1"/>
  <c r="B684" i="1"/>
  <c r="B112" i="1"/>
  <c r="B1004" i="1"/>
  <c r="B265" i="1"/>
  <c r="B484" i="1"/>
  <c r="B541" i="1"/>
  <c r="B538" i="1"/>
  <c r="B226" i="1"/>
  <c r="B462" i="1"/>
  <c r="B417" i="1"/>
  <c r="B711" i="1"/>
  <c r="B564" i="1"/>
  <c r="B513" i="1"/>
  <c r="B157" i="1"/>
  <c r="B736" i="1"/>
  <c r="B659" i="1"/>
  <c r="B679" i="1"/>
  <c r="B608" i="1"/>
  <c r="B774" i="1"/>
  <c r="B589" i="1"/>
  <c r="B49" i="1"/>
  <c r="B66" i="1"/>
  <c r="B549" i="1"/>
  <c r="B773" i="1"/>
  <c r="B575" i="1"/>
  <c r="B30" i="1"/>
  <c r="B52" i="1"/>
  <c r="B551" i="1"/>
  <c r="B71" i="1"/>
  <c r="B862" i="1"/>
  <c r="B357" i="1"/>
  <c r="B34" i="1"/>
  <c r="B676" i="1"/>
  <c r="B443" i="1"/>
  <c r="B730" i="1"/>
  <c r="B199" i="1"/>
  <c r="B535" i="1"/>
  <c r="B261" i="1"/>
  <c r="B91" i="1"/>
  <c r="B463" i="1"/>
  <c r="B236" i="1"/>
  <c r="B96" i="1"/>
  <c r="B882" i="1"/>
  <c r="B48" i="1"/>
  <c r="B640" i="1"/>
  <c r="B503" i="1"/>
  <c r="B370" i="1"/>
  <c r="B325" i="1"/>
  <c r="B298" i="1"/>
  <c r="B1001" i="1"/>
  <c r="B761" i="1"/>
  <c r="B683" i="1"/>
  <c r="B757" i="1"/>
  <c r="B353" i="1"/>
  <c r="B159" i="1"/>
  <c r="B833" i="1"/>
  <c r="B704" i="1"/>
  <c r="B861" i="1"/>
  <c r="B845" i="1"/>
  <c r="B247" i="1"/>
  <c r="B595" i="1"/>
  <c r="B523" i="1"/>
  <c r="B847" i="1"/>
  <c r="B768" i="1"/>
  <c r="B67" i="1"/>
  <c r="B662" i="1"/>
  <c r="B292" i="1"/>
  <c r="B616" i="1"/>
  <c r="B791" i="1"/>
  <c r="B508" i="1"/>
  <c r="B442" i="1"/>
  <c r="B827" i="1"/>
  <c r="B45" i="1"/>
  <c r="B87" i="1"/>
  <c r="B539" i="1"/>
  <c r="B514" i="1"/>
  <c r="B408" i="1"/>
  <c r="B936" i="1"/>
  <c r="B728" i="1"/>
  <c r="B460" i="1"/>
  <c r="B54" i="1"/>
  <c r="B611" i="1"/>
  <c r="B824" i="1"/>
  <c r="B421" i="1"/>
  <c r="B961" i="1"/>
  <c r="B267" i="1"/>
  <c r="B100" i="1"/>
  <c r="B985" i="1"/>
  <c r="B567" i="1"/>
  <c r="B154" i="1"/>
  <c r="B285" i="1"/>
  <c r="B568" i="1"/>
  <c r="B78" i="1"/>
  <c r="B266" i="1"/>
  <c r="B570" i="1"/>
  <c r="B878" i="1"/>
  <c r="B172" i="1"/>
  <c r="B958" i="1"/>
  <c r="B225" i="1"/>
  <c r="B150" i="1"/>
  <c r="B238" i="1"/>
  <c r="B283" i="1"/>
  <c r="B495" i="1"/>
  <c r="B617" i="1"/>
  <c r="B877" i="1"/>
  <c r="B168" i="1"/>
  <c r="B333" i="1"/>
  <c r="B815" i="1"/>
  <c r="B134" i="1"/>
  <c r="B131" i="1"/>
  <c r="B472" i="1"/>
  <c r="B522" i="1"/>
  <c r="B406" i="1"/>
  <c r="B244" i="1"/>
  <c r="B672" i="1"/>
  <c r="B80" i="1"/>
  <c r="B929" i="1"/>
  <c r="B548" i="1"/>
  <c r="B302" i="1"/>
  <c r="B36" i="1"/>
  <c r="B420" i="1"/>
  <c r="B603" i="1"/>
  <c r="B256" i="1"/>
  <c r="B217" i="1"/>
  <c r="B745" i="1"/>
  <c r="B547" i="1"/>
  <c r="B775" i="1"/>
  <c r="B195" i="1"/>
  <c r="B147" i="1"/>
  <c r="B177" i="1"/>
  <c r="B467" i="1"/>
  <c r="B24" i="1"/>
  <c r="B830" i="1"/>
  <c r="B756" i="1"/>
  <c r="B543" i="1"/>
  <c r="B811" i="1"/>
  <c r="B955" i="1"/>
  <c r="B894" i="1"/>
  <c r="B987" i="1"/>
  <c r="B401" i="1"/>
  <c r="B158" i="1"/>
  <c r="B237" i="1"/>
  <c r="B793" i="1"/>
  <c r="B289" i="1"/>
  <c r="B554" i="1"/>
  <c r="B517" i="1"/>
  <c r="B592" i="1"/>
  <c r="B691" i="1"/>
  <c r="B189" i="1"/>
  <c r="B35" i="1"/>
  <c r="B454" i="1"/>
  <c r="B432" i="1"/>
  <c r="B124" i="1"/>
  <c r="B962" i="1"/>
  <c r="B802" i="1"/>
  <c r="B842" i="1"/>
  <c r="B735" i="1"/>
  <c r="B855" i="1"/>
  <c r="B201" i="1"/>
  <c r="B268" i="1"/>
  <c r="B709" i="1"/>
  <c r="B748" i="1"/>
  <c r="B86" i="1"/>
  <c r="B542" i="1"/>
  <c r="B68" i="1"/>
  <c r="B895" i="1"/>
  <c r="B81" i="1"/>
  <c r="B430" i="1"/>
  <c r="B347" i="1"/>
  <c r="B525" i="1"/>
  <c r="B477" i="1"/>
  <c r="B887" i="1"/>
  <c r="B933" i="1"/>
  <c r="B959" i="1"/>
  <c r="B371" i="1"/>
  <c r="B419" i="1"/>
  <c r="B940" i="1"/>
  <c r="B828" i="1"/>
  <c r="B719" i="1"/>
  <c r="B202" i="1"/>
  <c r="B907" i="1"/>
  <c r="B920" i="1"/>
  <c r="B934" i="1"/>
  <c r="B521" i="1"/>
  <c r="B438" i="1"/>
  <c r="B192" i="1"/>
  <c r="B888" i="1"/>
  <c r="B960" i="1"/>
  <c r="B866" i="1"/>
  <c r="B130" i="1"/>
  <c r="B891" i="1"/>
  <c r="B879" i="1"/>
  <c r="B373" i="1"/>
  <c r="B654" i="1"/>
  <c r="B584" i="1"/>
  <c r="B928" i="1"/>
  <c r="B688" i="1"/>
  <c r="B540" i="1"/>
  <c r="B389" i="1"/>
  <c r="B744" i="1"/>
  <c r="B1005" i="1"/>
  <c r="B557" i="1"/>
  <c r="B182" i="1"/>
  <c r="B626" i="1"/>
  <c r="B660" i="1"/>
  <c r="B966" i="1"/>
  <c r="B786" i="1"/>
  <c r="B751" i="1"/>
  <c r="B918" i="1"/>
  <c r="B974" i="1"/>
  <c r="B932" i="1"/>
  <c r="B668" i="1"/>
  <c r="B175" i="1"/>
  <c r="B209" i="1"/>
  <c r="B336" i="1"/>
  <c r="B571" i="1"/>
  <c r="B224" i="1"/>
  <c r="B74" i="1"/>
  <c r="B938" i="1"/>
  <c r="B747" i="1"/>
  <c r="B499" i="1"/>
  <c r="B497" i="1"/>
  <c r="B981" i="1"/>
  <c r="B743" i="1"/>
  <c r="B520" i="1"/>
  <c r="B441" i="1"/>
  <c r="B552" i="1"/>
  <c r="B532" i="1"/>
  <c r="B388" i="1"/>
  <c r="B367" i="1"/>
  <c r="B394" i="1"/>
  <c r="B868" i="1"/>
  <c r="B414" i="1"/>
  <c r="B675" i="1"/>
  <c r="B737" i="1"/>
  <c r="B693" i="1"/>
  <c r="B778" i="1"/>
  <c r="B339" i="1"/>
  <c r="B10" i="1"/>
  <c r="B169" i="1"/>
  <c r="B837" i="1"/>
  <c r="B972" i="1"/>
  <c r="B369" i="1"/>
  <c r="B200" i="1"/>
  <c r="B448" i="1"/>
  <c r="B107" i="1"/>
</calcChain>
</file>

<file path=xl/sharedStrings.xml><?xml version="1.0" encoding="utf-8"?>
<sst xmlns="http://schemas.openxmlformats.org/spreadsheetml/2006/main" count="3" uniqueCount="3">
  <si>
    <t>Α/Α</t>
  </si>
  <si>
    <t xml:space="preserve">
ΠΡΟΚΗΡΥΞΗ 1Γ/2022
ΠΡΟΣΚΛΗΣΗ ΥΠΟΨΗΦΙΩΝ ΓΙΑ ΥΠΟΒΟΛΗ ΔΙΚΑΙΟΛΟΓΗΤΙΚΩΝ
ΚΑΤΗΓΟΡΙΑ ΠΑΝΕΠΙΣΤΗΜΙΑΚΗΣ ΕΚΠΑΙΔΕΥΣΗΣ
(αρ. 21, Ν. 5027/2023)
</t>
  </si>
  <si>
    <t>ΑΡΙΘΜΟΣ ΜΗΤΡΩΟΥ ΥΠΟΨΗΦΙΟΥ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</si>
</sst>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center"/>
    </xf>
    <xf numFmtId="0" fontId="18" fillId="0" borderId="0" xfId="0" applyFont="1" applyAlignment="1">
      <alignment vertical="center"/>
    </xf>
    <xf numFmtId="0" fontId="0" fillId="0" borderId="10" xfId="0" applyBorder="1" applyAlignment="1">
      <alignment horizontal="center" vertical="center"/>
    </xf>
    <xf numFmtId="0" fontId="16" fillId="33" borderId="10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6"/>
  <sheetViews>
    <sheetView tabSelected="1" zoomScale="98" zoomScaleNormal="98" workbookViewId="0">
      <selection activeCell="H13" sqref="H13"/>
    </sheetView>
  </sheetViews>
  <sheetFormatPr defaultRowHeight="14.4" x14ac:dyDescent="0.3"/>
  <cols>
    <col min="1" max="1" width="24.33203125" style="1" customWidth="1"/>
    <col min="2" max="2" width="54" style="1" customWidth="1"/>
  </cols>
  <sheetData>
    <row r="1" spans="1:3" ht="82.2" customHeight="1" x14ac:dyDescent="0.3">
      <c r="A1" s="5" t="s">
        <v>1</v>
      </c>
      <c r="B1" s="6"/>
    </row>
    <row r="2" spans="1:3" ht="27" customHeight="1" x14ac:dyDescent="0.3">
      <c r="A2" s="4" t="s">
        <v>0</v>
      </c>
      <c r="B2" s="4" t="s">
        <v>2</v>
      </c>
      <c r="C2" s="2"/>
    </row>
    <row r="3" spans="1:3" ht="19.95" customHeight="1" x14ac:dyDescent="0.3">
      <c r="A3" s="3">
        <v>1</v>
      </c>
      <c r="B3" s="3" t="str">
        <f>"00002832"</f>
        <v>00002832</v>
      </c>
      <c r="C3" s="2"/>
    </row>
    <row r="4" spans="1:3" ht="19.95" customHeight="1" x14ac:dyDescent="0.3">
      <c r="A4" s="3">
        <v>2</v>
      </c>
      <c r="B4" s="3" t="str">
        <f>"00003966"</f>
        <v>00003966</v>
      </c>
      <c r="C4" s="2"/>
    </row>
    <row r="5" spans="1:3" ht="19.95" customHeight="1" x14ac:dyDescent="0.3">
      <c r="A5" s="3">
        <v>3</v>
      </c>
      <c r="B5" s="3" t="str">
        <f>"00005348"</f>
        <v>00005348</v>
      </c>
      <c r="C5" s="2"/>
    </row>
    <row r="6" spans="1:3" ht="19.95" customHeight="1" x14ac:dyDescent="0.3">
      <c r="A6" s="3">
        <v>4</v>
      </c>
      <c r="B6" s="3" t="str">
        <f>"00008289"</f>
        <v>00008289</v>
      </c>
      <c r="C6" s="2"/>
    </row>
    <row r="7" spans="1:3" ht="19.95" customHeight="1" x14ac:dyDescent="0.3">
      <c r="A7" s="3">
        <v>5</v>
      </c>
      <c r="B7" s="3" t="str">
        <f>"00009798"</f>
        <v>00009798</v>
      </c>
      <c r="C7" s="2"/>
    </row>
    <row r="8" spans="1:3" ht="19.95" customHeight="1" x14ac:dyDescent="0.3">
      <c r="A8" s="3">
        <v>6</v>
      </c>
      <c r="B8" s="3" t="str">
        <f>"00010592"</f>
        <v>00010592</v>
      </c>
      <c r="C8" s="2"/>
    </row>
    <row r="9" spans="1:3" ht="19.95" customHeight="1" x14ac:dyDescent="0.3">
      <c r="A9" s="3">
        <v>7</v>
      </c>
      <c r="B9" s="3" t="str">
        <f>"00010612"</f>
        <v>00010612</v>
      </c>
      <c r="C9" s="2"/>
    </row>
    <row r="10" spans="1:3" ht="19.95" customHeight="1" x14ac:dyDescent="0.3">
      <c r="A10" s="3">
        <v>8</v>
      </c>
      <c r="B10" s="3" t="str">
        <f>"00011089"</f>
        <v>00011089</v>
      </c>
      <c r="C10" s="2"/>
    </row>
    <row r="11" spans="1:3" ht="19.95" customHeight="1" x14ac:dyDescent="0.3">
      <c r="A11" s="3">
        <v>9</v>
      </c>
      <c r="B11" s="3" t="str">
        <f>"00011214"</f>
        <v>00011214</v>
      </c>
      <c r="C11" s="2"/>
    </row>
    <row r="12" spans="1:3" ht="19.95" customHeight="1" x14ac:dyDescent="0.3">
      <c r="A12" s="3">
        <v>10</v>
      </c>
      <c r="B12" s="3" t="str">
        <f>"00011466"</f>
        <v>00011466</v>
      </c>
      <c r="C12" s="2"/>
    </row>
    <row r="13" spans="1:3" ht="19.95" customHeight="1" x14ac:dyDescent="0.3">
      <c r="A13" s="3">
        <v>11</v>
      </c>
      <c r="B13" s="3" t="str">
        <f>"00011852"</f>
        <v>00011852</v>
      </c>
      <c r="C13" s="2"/>
    </row>
    <row r="14" spans="1:3" ht="19.95" customHeight="1" x14ac:dyDescent="0.3">
      <c r="A14" s="3">
        <v>12</v>
      </c>
      <c r="B14" s="3" t="str">
        <f>"00012076"</f>
        <v>00012076</v>
      </c>
      <c r="C14" s="2"/>
    </row>
    <row r="15" spans="1:3" ht="19.95" customHeight="1" x14ac:dyDescent="0.3">
      <c r="A15" s="3">
        <v>13</v>
      </c>
      <c r="B15" s="3" t="str">
        <f>"00012108"</f>
        <v>00012108</v>
      </c>
      <c r="C15" s="2"/>
    </row>
    <row r="16" spans="1:3" ht="19.95" customHeight="1" x14ac:dyDescent="0.3">
      <c r="A16" s="3">
        <v>14</v>
      </c>
      <c r="B16" s="3" t="str">
        <f>"00012383"</f>
        <v>00012383</v>
      </c>
      <c r="C16" s="2"/>
    </row>
    <row r="17" spans="1:3" ht="19.95" customHeight="1" x14ac:dyDescent="0.3">
      <c r="A17" s="3">
        <v>15</v>
      </c>
      <c r="B17" s="3" t="str">
        <f>"00012485"</f>
        <v>00012485</v>
      </c>
      <c r="C17" s="2"/>
    </row>
    <row r="18" spans="1:3" ht="19.95" customHeight="1" x14ac:dyDescent="0.3">
      <c r="A18" s="3">
        <v>16</v>
      </c>
      <c r="B18" s="3" t="str">
        <f>"00012569"</f>
        <v>00012569</v>
      </c>
      <c r="C18" s="2"/>
    </row>
    <row r="19" spans="1:3" ht="19.95" customHeight="1" x14ac:dyDescent="0.3">
      <c r="A19" s="3">
        <v>17</v>
      </c>
      <c r="B19" s="3" t="str">
        <f>"00012601"</f>
        <v>00012601</v>
      </c>
      <c r="C19" s="2"/>
    </row>
    <row r="20" spans="1:3" ht="19.95" customHeight="1" x14ac:dyDescent="0.3">
      <c r="A20" s="3">
        <v>18</v>
      </c>
      <c r="B20" s="3" t="str">
        <f>"00012609"</f>
        <v>00012609</v>
      </c>
      <c r="C20" s="2"/>
    </row>
    <row r="21" spans="1:3" ht="19.95" customHeight="1" x14ac:dyDescent="0.3">
      <c r="A21" s="3">
        <v>19</v>
      </c>
      <c r="B21" s="3" t="str">
        <f>"00012750"</f>
        <v>00012750</v>
      </c>
      <c r="C21" s="2"/>
    </row>
    <row r="22" spans="1:3" ht="19.95" customHeight="1" x14ac:dyDescent="0.3">
      <c r="A22" s="3">
        <v>20</v>
      </c>
      <c r="B22" s="3" t="str">
        <f>"00012836"</f>
        <v>00012836</v>
      </c>
      <c r="C22" s="2"/>
    </row>
    <row r="23" spans="1:3" ht="19.95" customHeight="1" x14ac:dyDescent="0.3">
      <c r="A23" s="3">
        <v>21</v>
      </c>
      <c r="B23" s="3" t="str">
        <f>"00013264"</f>
        <v>00013264</v>
      </c>
      <c r="C23" s="2"/>
    </row>
    <row r="24" spans="1:3" ht="19.95" customHeight="1" x14ac:dyDescent="0.3">
      <c r="A24" s="3">
        <v>22</v>
      </c>
      <c r="B24" s="3" t="str">
        <f>"00013317"</f>
        <v>00013317</v>
      </c>
      <c r="C24" s="2"/>
    </row>
    <row r="25" spans="1:3" ht="19.95" customHeight="1" x14ac:dyDescent="0.3">
      <c r="A25" s="3">
        <v>23</v>
      </c>
      <c r="B25" s="3" t="str">
        <f>"00013441"</f>
        <v>00013441</v>
      </c>
      <c r="C25" s="2"/>
    </row>
    <row r="26" spans="1:3" ht="19.95" customHeight="1" x14ac:dyDescent="0.3">
      <c r="A26" s="3">
        <v>24</v>
      </c>
      <c r="B26" s="3" t="str">
        <f>"00013589"</f>
        <v>00013589</v>
      </c>
      <c r="C26" s="2"/>
    </row>
    <row r="27" spans="1:3" ht="19.95" customHeight="1" x14ac:dyDescent="0.3">
      <c r="A27" s="3">
        <v>25</v>
      </c>
      <c r="B27" s="3" t="str">
        <f>"00013596"</f>
        <v>00013596</v>
      </c>
      <c r="C27" s="2"/>
    </row>
    <row r="28" spans="1:3" ht="19.95" customHeight="1" x14ac:dyDescent="0.3">
      <c r="A28" s="3">
        <v>26</v>
      </c>
      <c r="B28" s="3" t="str">
        <f>"00013706"</f>
        <v>00013706</v>
      </c>
      <c r="C28" s="2"/>
    </row>
    <row r="29" spans="1:3" ht="19.95" customHeight="1" x14ac:dyDescent="0.3">
      <c r="A29" s="3">
        <v>27</v>
      </c>
      <c r="B29" s="3" t="str">
        <f>"00013888"</f>
        <v>00013888</v>
      </c>
      <c r="C29" s="2"/>
    </row>
    <row r="30" spans="1:3" ht="19.95" customHeight="1" x14ac:dyDescent="0.3">
      <c r="A30" s="3">
        <v>28</v>
      </c>
      <c r="B30" s="3" t="str">
        <f>"00014191"</f>
        <v>00014191</v>
      </c>
      <c r="C30" s="2"/>
    </row>
    <row r="31" spans="1:3" ht="19.95" customHeight="1" x14ac:dyDescent="0.3">
      <c r="A31" s="3">
        <v>29</v>
      </c>
      <c r="B31" s="3" t="str">
        <f>"00014311"</f>
        <v>00014311</v>
      </c>
      <c r="C31" s="2"/>
    </row>
    <row r="32" spans="1:3" ht="19.95" customHeight="1" x14ac:dyDescent="0.3">
      <c r="A32" s="3">
        <v>30</v>
      </c>
      <c r="B32" s="3" t="str">
        <f>"00014333"</f>
        <v>00014333</v>
      </c>
      <c r="C32" s="2"/>
    </row>
    <row r="33" spans="1:3" ht="19.95" customHeight="1" x14ac:dyDescent="0.3">
      <c r="A33" s="3">
        <v>31</v>
      </c>
      <c r="B33" s="3" t="str">
        <f>"00014518"</f>
        <v>00014518</v>
      </c>
      <c r="C33" s="2"/>
    </row>
    <row r="34" spans="1:3" ht="19.95" customHeight="1" x14ac:dyDescent="0.3">
      <c r="A34" s="3">
        <v>32</v>
      </c>
      <c r="B34" s="3" t="str">
        <f>"00014525"</f>
        <v>00014525</v>
      </c>
      <c r="C34" s="2"/>
    </row>
    <row r="35" spans="1:3" ht="19.95" customHeight="1" x14ac:dyDescent="0.3">
      <c r="A35" s="3">
        <v>33</v>
      </c>
      <c r="B35" s="3" t="str">
        <f>"00014563"</f>
        <v>00014563</v>
      </c>
      <c r="C35" s="2"/>
    </row>
    <row r="36" spans="1:3" ht="19.95" customHeight="1" x14ac:dyDescent="0.3">
      <c r="A36" s="3">
        <v>34</v>
      </c>
      <c r="B36" s="3" t="str">
        <f>"00014633"</f>
        <v>00014633</v>
      </c>
      <c r="C36" s="2"/>
    </row>
    <row r="37" spans="1:3" ht="19.95" customHeight="1" x14ac:dyDescent="0.3">
      <c r="A37" s="3">
        <v>35</v>
      </c>
      <c r="B37" s="3" t="str">
        <f>"00014777"</f>
        <v>00014777</v>
      </c>
      <c r="C37" s="2"/>
    </row>
    <row r="38" spans="1:3" ht="19.95" customHeight="1" x14ac:dyDescent="0.3">
      <c r="A38" s="3">
        <v>36</v>
      </c>
      <c r="B38" s="3" t="str">
        <f>"00014893"</f>
        <v>00014893</v>
      </c>
      <c r="C38" s="2"/>
    </row>
    <row r="39" spans="1:3" ht="19.95" customHeight="1" x14ac:dyDescent="0.3">
      <c r="A39" s="3">
        <v>37</v>
      </c>
      <c r="B39" s="3" t="str">
        <f>"00015133"</f>
        <v>00015133</v>
      </c>
      <c r="C39" s="2"/>
    </row>
    <row r="40" spans="1:3" ht="19.95" customHeight="1" x14ac:dyDescent="0.3">
      <c r="A40" s="3">
        <v>38</v>
      </c>
      <c r="B40" s="3" t="str">
        <f>"00015142"</f>
        <v>00015142</v>
      </c>
      <c r="C40" s="2"/>
    </row>
    <row r="41" spans="1:3" ht="19.95" customHeight="1" x14ac:dyDescent="0.3">
      <c r="A41" s="3">
        <v>39</v>
      </c>
      <c r="B41" s="3" t="str">
        <f>"00015193"</f>
        <v>00015193</v>
      </c>
      <c r="C41" s="2"/>
    </row>
    <row r="42" spans="1:3" ht="19.95" customHeight="1" x14ac:dyDescent="0.3">
      <c r="A42" s="3">
        <v>40</v>
      </c>
      <c r="B42" s="3" t="str">
        <f>"00015328"</f>
        <v>00015328</v>
      </c>
      <c r="C42" s="2"/>
    </row>
    <row r="43" spans="1:3" ht="19.95" customHeight="1" x14ac:dyDescent="0.3">
      <c r="A43" s="3">
        <v>41</v>
      </c>
      <c r="B43" s="3" t="str">
        <f>"00015334"</f>
        <v>00015334</v>
      </c>
      <c r="C43" s="2"/>
    </row>
    <row r="44" spans="1:3" ht="19.95" customHeight="1" x14ac:dyDescent="0.3">
      <c r="A44" s="3">
        <v>42</v>
      </c>
      <c r="B44" s="3" t="str">
        <f>"00017708"</f>
        <v>00017708</v>
      </c>
      <c r="C44" s="2"/>
    </row>
    <row r="45" spans="1:3" ht="19.95" customHeight="1" x14ac:dyDescent="0.3">
      <c r="A45" s="3">
        <v>43</v>
      </c>
      <c r="B45" s="3" t="str">
        <f>"00018526"</f>
        <v>00018526</v>
      </c>
      <c r="C45" s="2"/>
    </row>
    <row r="46" spans="1:3" ht="19.95" customHeight="1" x14ac:dyDescent="0.3">
      <c r="A46" s="3">
        <v>44</v>
      </c>
      <c r="B46" s="3" t="str">
        <f>"00024720"</f>
        <v>00024720</v>
      </c>
      <c r="C46" s="2"/>
    </row>
    <row r="47" spans="1:3" ht="19.95" customHeight="1" x14ac:dyDescent="0.3">
      <c r="A47" s="3">
        <v>45</v>
      </c>
      <c r="B47" s="3" t="str">
        <f>"00048229"</f>
        <v>00048229</v>
      </c>
      <c r="C47" s="2"/>
    </row>
    <row r="48" spans="1:3" ht="19.95" customHeight="1" x14ac:dyDescent="0.3">
      <c r="A48" s="3">
        <v>46</v>
      </c>
      <c r="B48" s="3" t="str">
        <f>"00049981"</f>
        <v>00049981</v>
      </c>
      <c r="C48" s="2"/>
    </row>
    <row r="49" spans="1:3" ht="19.95" customHeight="1" x14ac:dyDescent="0.3">
      <c r="A49" s="3">
        <v>47</v>
      </c>
      <c r="B49" s="3" t="str">
        <f>"00062919"</f>
        <v>00062919</v>
      </c>
      <c r="C49" s="2"/>
    </row>
    <row r="50" spans="1:3" ht="19.95" customHeight="1" x14ac:dyDescent="0.3">
      <c r="A50" s="3">
        <v>48</v>
      </c>
      <c r="B50" s="3" t="str">
        <f>"00069706"</f>
        <v>00069706</v>
      </c>
      <c r="C50" s="2"/>
    </row>
    <row r="51" spans="1:3" ht="19.95" customHeight="1" x14ac:dyDescent="0.3">
      <c r="A51" s="3">
        <v>49</v>
      </c>
      <c r="B51" s="3" t="str">
        <f>"00070150"</f>
        <v>00070150</v>
      </c>
      <c r="C51" s="2"/>
    </row>
    <row r="52" spans="1:3" ht="19.95" customHeight="1" x14ac:dyDescent="0.3">
      <c r="A52" s="3">
        <v>50</v>
      </c>
      <c r="B52" s="3" t="str">
        <f>"00072748"</f>
        <v>00072748</v>
      </c>
      <c r="C52" s="2"/>
    </row>
    <row r="53" spans="1:3" ht="19.95" customHeight="1" x14ac:dyDescent="0.3">
      <c r="A53" s="3">
        <v>51</v>
      </c>
      <c r="B53" s="3" t="str">
        <f>"00078817"</f>
        <v>00078817</v>
      </c>
      <c r="C53" s="2"/>
    </row>
    <row r="54" spans="1:3" ht="19.95" customHeight="1" x14ac:dyDescent="0.3">
      <c r="A54" s="3">
        <v>52</v>
      </c>
      <c r="B54" s="3" t="str">
        <f>"00081282"</f>
        <v>00081282</v>
      </c>
      <c r="C54" s="2"/>
    </row>
    <row r="55" spans="1:3" ht="19.95" customHeight="1" x14ac:dyDescent="0.3">
      <c r="A55" s="3">
        <v>53</v>
      </c>
      <c r="B55" s="3" t="str">
        <f>"00084495"</f>
        <v>00084495</v>
      </c>
      <c r="C55" s="2"/>
    </row>
    <row r="56" spans="1:3" ht="19.95" customHeight="1" x14ac:dyDescent="0.3">
      <c r="A56" s="3">
        <v>54</v>
      </c>
      <c r="B56" s="3" t="str">
        <f>"00085290"</f>
        <v>00085290</v>
      </c>
      <c r="C56" s="2"/>
    </row>
    <row r="57" spans="1:3" ht="19.95" customHeight="1" x14ac:dyDescent="0.3">
      <c r="A57" s="3">
        <v>55</v>
      </c>
      <c r="B57" s="3" t="str">
        <f>"00100850"</f>
        <v>00100850</v>
      </c>
      <c r="C57" s="2"/>
    </row>
    <row r="58" spans="1:3" ht="19.95" customHeight="1" x14ac:dyDescent="0.3">
      <c r="A58" s="3">
        <v>56</v>
      </c>
      <c r="B58" s="3" t="str">
        <f>"00104430"</f>
        <v>00104430</v>
      </c>
      <c r="C58" s="2"/>
    </row>
    <row r="59" spans="1:3" ht="19.95" customHeight="1" x14ac:dyDescent="0.3">
      <c r="A59" s="3">
        <v>57</v>
      </c>
      <c r="B59" s="3" t="str">
        <f>"00104797"</f>
        <v>00104797</v>
      </c>
      <c r="C59" s="2"/>
    </row>
    <row r="60" spans="1:3" ht="19.95" customHeight="1" x14ac:dyDescent="0.3">
      <c r="A60" s="3">
        <v>58</v>
      </c>
      <c r="B60" s="3" t="str">
        <f>"00105220"</f>
        <v>00105220</v>
      </c>
      <c r="C60" s="2"/>
    </row>
    <row r="61" spans="1:3" ht="19.95" customHeight="1" x14ac:dyDescent="0.3">
      <c r="A61" s="3">
        <v>59</v>
      </c>
      <c r="B61" s="3" t="str">
        <f>"00105657"</f>
        <v>00105657</v>
      </c>
      <c r="C61" s="2"/>
    </row>
    <row r="62" spans="1:3" ht="19.95" customHeight="1" x14ac:dyDescent="0.3">
      <c r="A62" s="3">
        <v>60</v>
      </c>
      <c r="B62" s="3" t="str">
        <f>"00109519"</f>
        <v>00109519</v>
      </c>
      <c r="C62" s="2"/>
    </row>
    <row r="63" spans="1:3" ht="19.95" customHeight="1" x14ac:dyDescent="0.3">
      <c r="A63" s="3">
        <v>61</v>
      </c>
      <c r="B63" s="3" t="str">
        <f>"00109958"</f>
        <v>00109958</v>
      </c>
      <c r="C63" s="2"/>
    </row>
    <row r="64" spans="1:3" ht="19.95" customHeight="1" x14ac:dyDescent="0.3">
      <c r="A64" s="3">
        <v>62</v>
      </c>
      <c r="B64" s="3" t="str">
        <f>"00111786"</f>
        <v>00111786</v>
      </c>
      <c r="C64" s="2"/>
    </row>
    <row r="65" spans="1:3" ht="19.95" customHeight="1" x14ac:dyDescent="0.3">
      <c r="A65" s="3">
        <v>63</v>
      </c>
      <c r="B65" s="3" t="str">
        <f>"00111904"</f>
        <v>00111904</v>
      </c>
      <c r="C65" s="2"/>
    </row>
    <row r="66" spans="1:3" ht="19.95" customHeight="1" x14ac:dyDescent="0.3">
      <c r="A66" s="3">
        <v>64</v>
      </c>
      <c r="B66" s="3" t="str">
        <f>"00113661"</f>
        <v>00113661</v>
      </c>
      <c r="C66" s="2"/>
    </row>
    <row r="67" spans="1:3" ht="19.95" customHeight="1" x14ac:dyDescent="0.3">
      <c r="A67" s="3">
        <v>65</v>
      </c>
      <c r="B67" s="3" t="str">
        <f>"00113701"</f>
        <v>00113701</v>
      </c>
      <c r="C67" s="2"/>
    </row>
    <row r="68" spans="1:3" ht="19.95" customHeight="1" x14ac:dyDescent="0.3">
      <c r="A68" s="3">
        <v>66</v>
      </c>
      <c r="B68" s="3" t="str">
        <f>"00115113"</f>
        <v>00115113</v>
      </c>
      <c r="C68" s="2"/>
    </row>
    <row r="69" spans="1:3" ht="19.95" customHeight="1" x14ac:dyDescent="0.3">
      <c r="A69" s="3">
        <v>67</v>
      </c>
      <c r="B69" s="3" t="str">
        <f>"00115391"</f>
        <v>00115391</v>
      </c>
      <c r="C69" s="2"/>
    </row>
    <row r="70" spans="1:3" ht="19.95" customHeight="1" x14ac:dyDescent="0.3">
      <c r="A70" s="3">
        <v>68</v>
      </c>
      <c r="B70" s="3" t="str">
        <f>"00115440"</f>
        <v>00115440</v>
      </c>
      <c r="C70" s="2"/>
    </row>
    <row r="71" spans="1:3" ht="19.95" customHeight="1" x14ac:dyDescent="0.3">
      <c r="A71" s="3">
        <v>69</v>
      </c>
      <c r="B71" s="3" t="str">
        <f>"00115749"</f>
        <v>00115749</v>
      </c>
      <c r="C71" s="2"/>
    </row>
    <row r="72" spans="1:3" ht="19.95" customHeight="1" x14ac:dyDescent="0.3">
      <c r="A72" s="3">
        <v>70</v>
      </c>
      <c r="B72" s="3" t="str">
        <f>"00117122"</f>
        <v>00117122</v>
      </c>
      <c r="C72" s="2"/>
    </row>
    <row r="73" spans="1:3" ht="19.95" customHeight="1" x14ac:dyDescent="0.3">
      <c r="A73" s="3">
        <v>71</v>
      </c>
      <c r="B73" s="3" t="str">
        <f>"00117308"</f>
        <v>00117308</v>
      </c>
      <c r="C73" s="2"/>
    </row>
    <row r="74" spans="1:3" ht="19.95" customHeight="1" x14ac:dyDescent="0.3">
      <c r="A74" s="3">
        <v>72</v>
      </c>
      <c r="B74" s="3" t="str">
        <f>"00117314"</f>
        <v>00117314</v>
      </c>
      <c r="C74" s="2"/>
    </row>
    <row r="75" spans="1:3" ht="19.95" customHeight="1" x14ac:dyDescent="0.3">
      <c r="A75" s="3">
        <v>73</v>
      </c>
      <c r="B75" s="3" t="str">
        <f>"00118390"</f>
        <v>00118390</v>
      </c>
      <c r="C75" s="2"/>
    </row>
    <row r="76" spans="1:3" ht="19.95" customHeight="1" x14ac:dyDescent="0.3">
      <c r="A76" s="3">
        <v>74</v>
      </c>
      <c r="B76" s="3" t="str">
        <f>"00118439"</f>
        <v>00118439</v>
      </c>
      <c r="C76" s="2"/>
    </row>
    <row r="77" spans="1:3" ht="19.95" customHeight="1" x14ac:dyDescent="0.3">
      <c r="A77" s="3">
        <v>75</v>
      </c>
      <c r="B77" s="3" t="str">
        <f>"00118759"</f>
        <v>00118759</v>
      </c>
      <c r="C77" s="2"/>
    </row>
    <row r="78" spans="1:3" ht="19.95" customHeight="1" x14ac:dyDescent="0.3">
      <c r="A78" s="3">
        <v>76</v>
      </c>
      <c r="B78" s="3" t="str">
        <f>"00119476"</f>
        <v>00119476</v>
      </c>
      <c r="C78" s="2"/>
    </row>
    <row r="79" spans="1:3" ht="19.95" customHeight="1" x14ac:dyDescent="0.3">
      <c r="A79" s="3">
        <v>77</v>
      </c>
      <c r="B79" s="3" t="str">
        <f>"00120085"</f>
        <v>00120085</v>
      </c>
      <c r="C79" s="2"/>
    </row>
    <row r="80" spans="1:3" ht="19.95" customHeight="1" x14ac:dyDescent="0.3">
      <c r="A80" s="3">
        <v>78</v>
      </c>
      <c r="B80" s="3" t="str">
        <f>"00120229"</f>
        <v>00120229</v>
      </c>
      <c r="C80" s="2"/>
    </row>
    <row r="81" spans="1:3" ht="19.95" customHeight="1" x14ac:dyDescent="0.3">
      <c r="A81" s="3">
        <v>79</v>
      </c>
      <c r="B81" s="3" t="str">
        <f>"00121800"</f>
        <v>00121800</v>
      </c>
      <c r="C81" s="2"/>
    </row>
    <row r="82" spans="1:3" ht="19.95" customHeight="1" x14ac:dyDescent="0.3">
      <c r="A82" s="3">
        <v>80</v>
      </c>
      <c r="B82" s="3" t="str">
        <f>"00122594"</f>
        <v>00122594</v>
      </c>
      <c r="C82" s="2"/>
    </row>
    <row r="83" spans="1:3" ht="19.95" customHeight="1" x14ac:dyDescent="0.3">
      <c r="A83" s="3">
        <v>81</v>
      </c>
      <c r="B83" s="3" t="str">
        <f>"00123531"</f>
        <v>00123531</v>
      </c>
      <c r="C83" s="2"/>
    </row>
    <row r="84" spans="1:3" ht="19.95" customHeight="1" x14ac:dyDescent="0.3">
      <c r="A84" s="3">
        <v>82</v>
      </c>
      <c r="B84" s="3" t="str">
        <f>"00124387"</f>
        <v>00124387</v>
      </c>
      <c r="C84" s="2"/>
    </row>
    <row r="85" spans="1:3" ht="19.95" customHeight="1" x14ac:dyDescent="0.3">
      <c r="A85" s="3">
        <v>83</v>
      </c>
      <c r="B85" s="3" t="str">
        <f>"00125828"</f>
        <v>00125828</v>
      </c>
      <c r="C85" s="2"/>
    </row>
    <row r="86" spans="1:3" ht="19.95" customHeight="1" x14ac:dyDescent="0.3">
      <c r="A86" s="3">
        <v>84</v>
      </c>
      <c r="B86" s="3" t="str">
        <f>"00126398"</f>
        <v>00126398</v>
      </c>
      <c r="C86" s="2"/>
    </row>
    <row r="87" spans="1:3" ht="19.95" customHeight="1" x14ac:dyDescent="0.3">
      <c r="A87" s="3">
        <v>85</v>
      </c>
      <c r="B87" s="3" t="str">
        <f>"00126567"</f>
        <v>00126567</v>
      </c>
      <c r="C87" s="2"/>
    </row>
    <row r="88" spans="1:3" ht="19.95" customHeight="1" x14ac:dyDescent="0.3">
      <c r="A88" s="3">
        <v>86</v>
      </c>
      <c r="B88" s="3" t="str">
        <f>"00126706"</f>
        <v>00126706</v>
      </c>
      <c r="C88" s="2"/>
    </row>
    <row r="89" spans="1:3" ht="19.95" customHeight="1" x14ac:dyDescent="0.3">
      <c r="A89" s="3">
        <v>87</v>
      </c>
      <c r="B89" s="3" t="str">
        <f>"00127719"</f>
        <v>00127719</v>
      </c>
      <c r="C89" s="2"/>
    </row>
    <row r="90" spans="1:3" ht="19.95" customHeight="1" x14ac:dyDescent="0.3">
      <c r="A90" s="3">
        <v>88</v>
      </c>
      <c r="B90" s="3" t="str">
        <f>"00128582"</f>
        <v>00128582</v>
      </c>
      <c r="C90" s="2"/>
    </row>
    <row r="91" spans="1:3" ht="19.95" customHeight="1" x14ac:dyDescent="0.3">
      <c r="A91" s="3">
        <v>89</v>
      </c>
      <c r="B91" s="3" t="str">
        <f>"00128941"</f>
        <v>00128941</v>
      </c>
      <c r="C91" s="2"/>
    </row>
    <row r="92" spans="1:3" ht="19.95" customHeight="1" x14ac:dyDescent="0.3">
      <c r="A92" s="3">
        <v>90</v>
      </c>
      <c r="B92" s="3" t="str">
        <f>"00129716"</f>
        <v>00129716</v>
      </c>
      <c r="C92" s="2"/>
    </row>
    <row r="93" spans="1:3" ht="19.95" customHeight="1" x14ac:dyDescent="0.3">
      <c r="A93" s="3">
        <v>91</v>
      </c>
      <c r="B93" s="3" t="str">
        <f>"00130456"</f>
        <v>00130456</v>
      </c>
      <c r="C93" s="2"/>
    </row>
    <row r="94" spans="1:3" ht="19.95" customHeight="1" x14ac:dyDescent="0.3">
      <c r="A94" s="3">
        <v>92</v>
      </c>
      <c r="B94" s="3" t="str">
        <f>"00130708"</f>
        <v>00130708</v>
      </c>
      <c r="C94" s="2"/>
    </row>
    <row r="95" spans="1:3" ht="19.95" customHeight="1" x14ac:dyDescent="0.3">
      <c r="A95" s="3">
        <v>93</v>
      </c>
      <c r="B95" s="3" t="str">
        <f>"00131766"</f>
        <v>00131766</v>
      </c>
      <c r="C95" s="2"/>
    </row>
    <row r="96" spans="1:3" ht="19.95" customHeight="1" x14ac:dyDescent="0.3">
      <c r="A96" s="3">
        <v>94</v>
      </c>
      <c r="B96" s="3" t="str">
        <f>"00132487"</f>
        <v>00132487</v>
      </c>
      <c r="C96" s="2"/>
    </row>
    <row r="97" spans="1:3" ht="19.95" customHeight="1" x14ac:dyDescent="0.3">
      <c r="A97" s="3">
        <v>95</v>
      </c>
      <c r="B97" s="3" t="str">
        <f>"00132806"</f>
        <v>00132806</v>
      </c>
      <c r="C97" s="2"/>
    </row>
    <row r="98" spans="1:3" ht="19.95" customHeight="1" x14ac:dyDescent="0.3">
      <c r="A98" s="3">
        <v>96</v>
      </c>
      <c r="B98" s="3" t="str">
        <f>"00132859"</f>
        <v>00132859</v>
      </c>
      <c r="C98" s="2"/>
    </row>
    <row r="99" spans="1:3" ht="19.95" customHeight="1" x14ac:dyDescent="0.3">
      <c r="A99" s="3">
        <v>97</v>
      </c>
      <c r="B99" s="3" t="str">
        <f>"00134704"</f>
        <v>00134704</v>
      </c>
      <c r="C99" s="2"/>
    </row>
    <row r="100" spans="1:3" ht="19.95" customHeight="1" x14ac:dyDescent="0.3">
      <c r="A100" s="3">
        <v>98</v>
      </c>
      <c r="B100" s="3" t="str">
        <f>"00134953"</f>
        <v>00134953</v>
      </c>
      <c r="C100" s="2"/>
    </row>
    <row r="101" spans="1:3" ht="19.95" customHeight="1" x14ac:dyDescent="0.3">
      <c r="A101" s="3">
        <v>99</v>
      </c>
      <c r="B101" s="3" t="str">
        <f>"00134966"</f>
        <v>00134966</v>
      </c>
      <c r="C101" s="2"/>
    </row>
    <row r="102" spans="1:3" ht="19.95" customHeight="1" x14ac:dyDescent="0.3">
      <c r="A102" s="3">
        <v>100</v>
      </c>
      <c r="B102" s="3" t="str">
        <f>"00135199"</f>
        <v>00135199</v>
      </c>
      <c r="C102" s="2"/>
    </row>
    <row r="103" spans="1:3" ht="19.95" customHeight="1" x14ac:dyDescent="0.3">
      <c r="A103" s="3">
        <v>101</v>
      </c>
      <c r="B103" s="3" t="str">
        <f>"00137025"</f>
        <v>00137025</v>
      </c>
      <c r="C103" s="2"/>
    </row>
    <row r="104" spans="1:3" ht="19.95" customHeight="1" x14ac:dyDescent="0.3">
      <c r="A104" s="3">
        <v>102</v>
      </c>
      <c r="B104" s="3" t="str">
        <f>"00137376"</f>
        <v>00137376</v>
      </c>
      <c r="C104" s="2"/>
    </row>
    <row r="105" spans="1:3" ht="19.95" customHeight="1" x14ac:dyDescent="0.3">
      <c r="A105" s="3">
        <v>103</v>
      </c>
      <c r="B105" s="3" t="str">
        <f>"00140247"</f>
        <v>00140247</v>
      </c>
      <c r="C105" s="2"/>
    </row>
    <row r="106" spans="1:3" ht="19.95" customHeight="1" x14ac:dyDescent="0.3">
      <c r="A106" s="3">
        <v>104</v>
      </c>
      <c r="B106" s="3" t="str">
        <f>"00147163"</f>
        <v>00147163</v>
      </c>
      <c r="C106" s="2"/>
    </row>
    <row r="107" spans="1:3" ht="19.95" customHeight="1" x14ac:dyDescent="0.3">
      <c r="A107" s="3">
        <v>105</v>
      </c>
      <c r="B107" s="3" t="str">
        <f>"00149092"</f>
        <v>00149092</v>
      </c>
      <c r="C107" s="2"/>
    </row>
    <row r="108" spans="1:3" ht="19.95" customHeight="1" x14ac:dyDescent="0.3">
      <c r="A108" s="3">
        <v>106</v>
      </c>
      <c r="B108" s="3" t="str">
        <f>"00153780"</f>
        <v>00153780</v>
      </c>
      <c r="C108" s="2"/>
    </row>
    <row r="109" spans="1:3" ht="19.95" customHeight="1" x14ac:dyDescent="0.3">
      <c r="A109" s="3">
        <v>107</v>
      </c>
      <c r="B109" s="3" t="str">
        <f>"00165842"</f>
        <v>00165842</v>
      </c>
      <c r="C109" s="2"/>
    </row>
    <row r="110" spans="1:3" ht="19.95" customHeight="1" x14ac:dyDescent="0.3">
      <c r="A110" s="3">
        <v>108</v>
      </c>
      <c r="B110" s="3" t="str">
        <f>"00166902"</f>
        <v>00166902</v>
      </c>
      <c r="C110" s="2"/>
    </row>
    <row r="111" spans="1:3" ht="19.95" customHeight="1" x14ac:dyDescent="0.3">
      <c r="A111" s="3">
        <v>109</v>
      </c>
      <c r="B111" s="3" t="str">
        <f>"00166936"</f>
        <v>00166936</v>
      </c>
      <c r="C111" s="2"/>
    </row>
    <row r="112" spans="1:3" ht="19.95" customHeight="1" x14ac:dyDescent="0.3">
      <c r="A112" s="3">
        <v>110</v>
      </c>
      <c r="B112" s="3" t="str">
        <f>"00167500"</f>
        <v>00167500</v>
      </c>
      <c r="C112" s="2"/>
    </row>
    <row r="113" spans="1:3" ht="19.95" customHeight="1" x14ac:dyDescent="0.3">
      <c r="A113" s="3">
        <v>111</v>
      </c>
      <c r="B113" s="3" t="str">
        <f>"00172375"</f>
        <v>00172375</v>
      </c>
      <c r="C113" s="2"/>
    </row>
    <row r="114" spans="1:3" ht="19.95" customHeight="1" x14ac:dyDescent="0.3">
      <c r="A114" s="3">
        <v>112</v>
      </c>
      <c r="B114" s="3" t="str">
        <f>"00176483"</f>
        <v>00176483</v>
      </c>
      <c r="C114" s="2"/>
    </row>
    <row r="115" spans="1:3" ht="19.95" customHeight="1" x14ac:dyDescent="0.3">
      <c r="A115" s="3">
        <v>113</v>
      </c>
      <c r="B115" s="3" t="str">
        <f>"00184514"</f>
        <v>00184514</v>
      </c>
      <c r="C115" s="2"/>
    </row>
    <row r="116" spans="1:3" ht="19.95" customHeight="1" x14ac:dyDescent="0.3">
      <c r="A116" s="3">
        <v>114</v>
      </c>
      <c r="B116" s="3" t="str">
        <f>"00189371"</f>
        <v>00189371</v>
      </c>
      <c r="C116" s="2"/>
    </row>
    <row r="117" spans="1:3" ht="19.95" customHeight="1" x14ac:dyDescent="0.3">
      <c r="A117" s="3">
        <v>115</v>
      </c>
      <c r="B117" s="3" t="str">
        <f>"00192024"</f>
        <v>00192024</v>
      </c>
      <c r="C117" s="2"/>
    </row>
    <row r="118" spans="1:3" ht="19.95" customHeight="1" x14ac:dyDescent="0.3">
      <c r="A118" s="3">
        <v>116</v>
      </c>
      <c r="B118" s="3" t="str">
        <f>"00192407"</f>
        <v>00192407</v>
      </c>
      <c r="C118" s="2"/>
    </row>
    <row r="119" spans="1:3" ht="19.95" customHeight="1" x14ac:dyDescent="0.3">
      <c r="A119" s="3">
        <v>117</v>
      </c>
      <c r="B119" s="3" t="str">
        <f>"00192834"</f>
        <v>00192834</v>
      </c>
      <c r="C119" s="2"/>
    </row>
    <row r="120" spans="1:3" ht="19.95" customHeight="1" x14ac:dyDescent="0.3">
      <c r="A120" s="3">
        <v>118</v>
      </c>
      <c r="B120" s="3" t="str">
        <f>"00194712"</f>
        <v>00194712</v>
      </c>
      <c r="C120" s="2"/>
    </row>
    <row r="121" spans="1:3" ht="19.95" customHeight="1" x14ac:dyDescent="0.3">
      <c r="A121" s="3">
        <v>119</v>
      </c>
      <c r="B121" s="3" t="str">
        <f>"00194756"</f>
        <v>00194756</v>
      </c>
      <c r="C121" s="2"/>
    </row>
    <row r="122" spans="1:3" ht="19.95" customHeight="1" x14ac:dyDescent="0.3">
      <c r="A122" s="3">
        <v>120</v>
      </c>
      <c r="B122" s="3" t="str">
        <f>"00195392"</f>
        <v>00195392</v>
      </c>
      <c r="C122" s="2"/>
    </row>
    <row r="123" spans="1:3" ht="19.95" customHeight="1" x14ac:dyDescent="0.3">
      <c r="A123" s="3">
        <v>121</v>
      </c>
      <c r="B123" s="3" t="str">
        <f>"00199094"</f>
        <v>00199094</v>
      </c>
      <c r="C123" s="2"/>
    </row>
    <row r="124" spans="1:3" ht="19.95" customHeight="1" x14ac:dyDescent="0.3">
      <c r="A124" s="3">
        <v>122</v>
      </c>
      <c r="B124" s="3" t="str">
        <f>"00199982"</f>
        <v>00199982</v>
      </c>
      <c r="C124" s="2"/>
    </row>
    <row r="125" spans="1:3" ht="19.95" customHeight="1" x14ac:dyDescent="0.3">
      <c r="A125" s="3">
        <v>123</v>
      </c>
      <c r="B125" s="3" t="str">
        <f>"00200234"</f>
        <v>00200234</v>
      </c>
      <c r="C125" s="2"/>
    </row>
    <row r="126" spans="1:3" ht="19.95" customHeight="1" x14ac:dyDescent="0.3">
      <c r="A126" s="3">
        <v>124</v>
      </c>
      <c r="B126" s="3" t="str">
        <f>"00200448"</f>
        <v>00200448</v>
      </c>
      <c r="C126" s="2"/>
    </row>
    <row r="127" spans="1:3" ht="19.95" customHeight="1" x14ac:dyDescent="0.3">
      <c r="A127" s="3">
        <v>125</v>
      </c>
      <c r="B127" s="3" t="str">
        <f>"00200880"</f>
        <v>00200880</v>
      </c>
      <c r="C127" s="2"/>
    </row>
    <row r="128" spans="1:3" ht="19.95" customHeight="1" x14ac:dyDescent="0.3">
      <c r="A128" s="3">
        <v>126</v>
      </c>
      <c r="B128" s="3" t="str">
        <f>"00201735"</f>
        <v>00201735</v>
      </c>
      <c r="C128" s="2"/>
    </row>
    <row r="129" spans="1:3" ht="19.95" customHeight="1" x14ac:dyDescent="0.3">
      <c r="A129" s="3">
        <v>127</v>
      </c>
      <c r="B129" s="3" t="str">
        <f>"00201803"</f>
        <v>00201803</v>
      </c>
      <c r="C129" s="2"/>
    </row>
    <row r="130" spans="1:3" ht="19.95" customHeight="1" x14ac:dyDescent="0.3">
      <c r="A130" s="3">
        <v>128</v>
      </c>
      <c r="B130" s="3" t="str">
        <f>"00201878"</f>
        <v>00201878</v>
      </c>
      <c r="C130" s="2"/>
    </row>
    <row r="131" spans="1:3" ht="19.95" customHeight="1" x14ac:dyDescent="0.3">
      <c r="A131" s="3">
        <v>129</v>
      </c>
      <c r="B131" s="3" t="str">
        <f>"00203417"</f>
        <v>00203417</v>
      </c>
      <c r="C131" s="2"/>
    </row>
    <row r="132" spans="1:3" ht="19.95" customHeight="1" x14ac:dyDescent="0.3">
      <c r="A132" s="3">
        <v>130</v>
      </c>
      <c r="B132" s="3" t="str">
        <f>"00206059"</f>
        <v>00206059</v>
      </c>
      <c r="C132" s="2"/>
    </row>
    <row r="133" spans="1:3" ht="19.95" customHeight="1" x14ac:dyDescent="0.3">
      <c r="A133" s="3">
        <v>131</v>
      </c>
      <c r="B133" s="3" t="str">
        <f>"00206116"</f>
        <v>00206116</v>
      </c>
      <c r="C133" s="2"/>
    </row>
    <row r="134" spans="1:3" ht="19.95" customHeight="1" x14ac:dyDescent="0.3">
      <c r="A134" s="3">
        <v>132</v>
      </c>
      <c r="B134" s="3" t="str">
        <f>"00207954"</f>
        <v>00207954</v>
      </c>
      <c r="C134" s="2"/>
    </row>
    <row r="135" spans="1:3" ht="19.95" customHeight="1" x14ac:dyDescent="0.3">
      <c r="A135" s="3">
        <v>133</v>
      </c>
      <c r="B135" s="3" t="str">
        <f>"00208426"</f>
        <v>00208426</v>
      </c>
      <c r="C135" s="2"/>
    </row>
    <row r="136" spans="1:3" ht="19.95" customHeight="1" x14ac:dyDescent="0.3">
      <c r="A136" s="3">
        <v>134</v>
      </c>
      <c r="B136" s="3" t="str">
        <f>"00208491"</f>
        <v>00208491</v>
      </c>
      <c r="C136" s="2"/>
    </row>
    <row r="137" spans="1:3" ht="19.95" customHeight="1" x14ac:dyDescent="0.3">
      <c r="A137" s="3">
        <v>135</v>
      </c>
      <c r="B137" s="3" t="str">
        <f>"00208990"</f>
        <v>00208990</v>
      </c>
      <c r="C137" s="2"/>
    </row>
    <row r="138" spans="1:3" ht="19.95" customHeight="1" x14ac:dyDescent="0.3">
      <c r="A138" s="3">
        <v>136</v>
      </c>
      <c r="B138" s="3" t="str">
        <f>"00209277"</f>
        <v>00209277</v>
      </c>
      <c r="C138" s="2"/>
    </row>
    <row r="139" spans="1:3" ht="19.95" customHeight="1" x14ac:dyDescent="0.3">
      <c r="A139" s="3">
        <v>137</v>
      </c>
      <c r="B139" s="3" t="str">
        <f>"00209507"</f>
        <v>00209507</v>
      </c>
      <c r="C139" s="2"/>
    </row>
    <row r="140" spans="1:3" ht="19.95" customHeight="1" x14ac:dyDescent="0.3">
      <c r="A140" s="3">
        <v>138</v>
      </c>
      <c r="B140" s="3" t="str">
        <f>"00209510"</f>
        <v>00209510</v>
      </c>
      <c r="C140" s="2"/>
    </row>
    <row r="141" spans="1:3" ht="19.95" customHeight="1" x14ac:dyDescent="0.3">
      <c r="A141" s="3">
        <v>139</v>
      </c>
      <c r="B141" s="3" t="str">
        <f>"00209665"</f>
        <v>00209665</v>
      </c>
      <c r="C141" s="2"/>
    </row>
    <row r="142" spans="1:3" ht="19.95" customHeight="1" x14ac:dyDescent="0.3">
      <c r="A142" s="3">
        <v>140</v>
      </c>
      <c r="B142" s="3" t="str">
        <f>"00210243"</f>
        <v>00210243</v>
      </c>
      <c r="C142" s="2"/>
    </row>
    <row r="143" spans="1:3" ht="19.95" customHeight="1" x14ac:dyDescent="0.3">
      <c r="A143" s="3">
        <v>141</v>
      </c>
      <c r="B143" s="3" t="str">
        <f>"00215897"</f>
        <v>00215897</v>
      </c>
      <c r="C143" s="2"/>
    </row>
    <row r="144" spans="1:3" ht="19.95" customHeight="1" x14ac:dyDescent="0.3">
      <c r="A144" s="3">
        <v>142</v>
      </c>
      <c r="B144" s="3" t="str">
        <f>"00216644"</f>
        <v>00216644</v>
      </c>
      <c r="C144" s="2"/>
    </row>
    <row r="145" spans="1:3" ht="19.95" customHeight="1" x14ac:dyDescent="0.3">
      <c r="A145" s="3">
        <v>143</v>
      </c>
      <c r="B145" s="3" t="str">
        <f>"00217053"</f>
        <v>00217053</v>
      </c>
      <c r="C145" s="2"/>
    </row>
    <row r="146" spans="1:3" ht="19.95" customHeight="1" x14ac:dyDescent="0.3">
      <c r="A146" s="3">
        <v>144</v>
      </c>
      <c r="B146" s="3" t="str">
        <f>"00217477"</f>
        <v>00217477</v>
      </c>
      <c r="C146" s="2"/>
    </row>
    <row r="147" spans="1:3" ht="19.95" customHeight="1" x14ac:dyDescent="0.3">
      <c r="A147" s="3">
        <v>145</v>
      </c>
      <c r="B147" s="3" t="str">
        <f>"00220846"</f>
        <v>00220846</v>
      </c>
      <c r="C147" s="2"/>
    </row>
    <row r="148" spans="1:3" ht="19.95" customHeight="1" x14ac:dyDescent="0.3">
      <c r="A148" s="3">
        <v>146</v>
      </c>
      <c r="B148" s="3" t="str">
        <f>"00221718"</f>
        <v>00221718</v>
      </c>
      <c r="C148" s="2"/>
    </row>
    <row r="149" spans="1:3" ht="19.95" customHeight="1" x14ac:dyDescent="0.3">
      <c r="A149" s="3">
        <v>147</v>
      </c>
      <c r="B149" s="3" t="str">
        <f>"00222144"</f>
        <v>00222144</v>
      </c>
      <c r="C149" s="2"/>
    </row>
    <row r="150" spans="1:3" ht="19.95" customHeight="1" x14ac:dyDescent="0.3">
      <c r="A150" s="3">
        <v>148</v>
      </c>
      <c r="B150" s="3" t="str">
        <f>"00222387"</f>
        <v>00222387</v>
      </c>
      <c r="C150" s="2"/>
    </row>
    <row r="151" spans="1:3" ht="19.95" customHeight="1" x14ac:dyDescent="0.3">
      <c r="A151" s="3">
        <v>149</v>
      </c>
      <c r="B151" s="3" t="str">
        <f>"00223081"</f>
        <v>00223081</v>
      </c>
      <c r="C151" s="2"/>
    </row>
    <row r="152" spans="1:3" ht="19.95" customHeight="1" x14ac:dyDescent="0.3">
      <c r="A152" s="3">
        <v>150</v>
      </c>
      <c r="B152" s="3" t="str">
        <f>"00224906"</f>
        <v>00224906</v>
      </c>
      <c r="C152" s="2"/>
    </row>
    <row r="153" spans="1:3" ht="19.95" customHeight="1" x14ac:dyDescent="0.3">
      <c r="A153" s="3">
        <v>151</v>
      </c>
      <c r="B153" s="3" t="str">
        <f>"00226631"</f>
        <v>00226631</v>
      </c>
      <c r="C153" s="2"/>
    </row>
    <row r="154" spans="1:3" ht="19.95" customHeight="1" x14ac:dyDescent="0.3">
      <c r="A154" s="3">
        <v>152</v>
      </c>
      <c r="B154" s="3" t="str">
        <f>"00227509"</f>
        <v>00227509</v>
      </c>
      <c r="C154" s="2"/>
    </row>
    <row r="155" spans="1:3" ht="19.95" customHeight="1" x14ac:dyDescent="0.3">
      <c r="A155" s="3">
        <v>153</v>
      </c>
      <c r="B155" s="3" t="str">
        <f>"00228490"</f>
        <v>00228490</v>
      </c>
      <c r="C155" s="2"/>
    </row>
    <row r="156" spans="1:3" ht="19.95" customHeight="1" x14ac:dyDescent="0.3">
      <c r="A156" s="3">
        <v>154</v>
      </c>
      <c r="B156" s="3" t="str">
        <f>"00229599"</f>
        <v>00229599</v>
      </c>
      <c r="C156" s="2"/>
    </row>
    <row r="157" spans="1:3" ht="19.95" customHeight="1" x14ac:dyDescent="0.3">
      <c r="A157" s="3">
        <v>155</v>
      </c>
      <c r="B157" s="3" t="str">
        <f>"00229907"</f>
        <v>00229907</v>
      </c>
      <c r="C157" s="2"/>
    </row>
    <row r="158" spans="1:3" ht="19.95" customHeight="1" x14ac:dyDescent="0.3">
      <c r="A158" s="3">
        <v>156</v>
      </c>
      <c r="B158" s="3" t="str">
        <f>"00231536"</f>
        <v>00231536</v>
      </c>
      <c r="C158" s="2"/>
    </row>
    <row r="159" spans="1:3" ht="19.95" customHeight="1" x14ac:dyDescent="0.3">
      <c r="A159" s="3">
        <v>157</v>
      </c>
      <c r="B159" s="3" t="str">
        <f>"00231818"</f>
        <v>00231818</v>
      </c>
      <c r="C159" s="2"/>
    </row>
    <row r="160" spans="1:3" ht="19.95" customHeight="1" x14ac:dyDescent="0.3">
      <c r="A160" s="3">
        <v>158</v>
      </c>
      <c r="B160" s="3" t="str">
        <f>"00233677"</f>
        <v>00233677</v>
      </c>
      <c r="C160" s="2"/>
    </row>
    <row r="161" spans="1:3" ht="19.95" customHeight="1" x14ac:dyDescent="0.3">
      <c r="A161" s="3">
        <v>159</v>
      </c>
      <c r="B161" s="3" t="str">
        <f>"00233782"</f>
        <v>00233782</v>
      </c>
      <c r="C161" s="2"/>
    </row>
    <row r="162" spans="1:3" ht="19.95" customHeight="1" x14ac:dyDescent="0.3">
      <c r="A162" s="3">
        <v>160</v>
      </c>
      <c r="B162" s="3" t="str">
        <f>"00234099"</f>
        <v>00234099</v>
      </c>
      <c r="C162" s="2"/>
    </row>
    <row r="163" spans="1:3" ht="19.95" customHeight="1" x14ac:dyDescent="0.3">
      <c r="A163" s="3">
        <v>161</v>
      </c>
      <c r="B163" s="3" t="str">
        <f>"00234119"</f>
        <v>00234119</v>
      </c>
      <c r="C163" s="2"/>
    </row>
    <row r="164" spans="1:3" ht="19.95" customHeight="1" x14ac:dyDescent="0.3">
      <c r="A164" s="3">
        <v>162</v>
      </c>
      <c r="B164" s="3" t="str">
        <f>"00235117"</f>
        <v>00235117</v>
      </c>
      <c r="C164" s="2"/>
    </row>
    <row r="165" spans="1:3" ht="19.95" customHeight="1" x14ac:dyDescent="0.3">
      <c r="A165" s="3">
        <v>163</v>
      </c>
      <c r="B165" s="3" t="str">
        <f>"00235272"</f>
        <v>00235272</v>
      </c>
      <c r="C165" s="2"/>
    </row>
    <row r="166" spans="1:3" ht="19.95" customHeight="1" x14ac:dyDescent="0.3">
      <c r="A166" s="3">
        <v>164</v>
      </c>
      <c r="B166" s="3" t="str">
        <f>"00235309"</f>
        <v>00235309</v>
      </c>
      <c r="C166" s="2"/>
    </row>
    <row r="167" spans="1:3" ht="19.95" customHeight="1" x14ac:dyDescent="0.3">
      <c r="A167" s="3">
        <v>165</v>
      </c>
      <c r="B167" s="3" t="str">
        <f>"00235331"</f>
        <v>00235331</v>
      </c>
      <c r="C167" s="2"/>
    </row>
    <row r="168" spans="1:3" ht="19.95" customHeight="1" x14ac:dyDescent="0.3">
      <c r="A168" s="3">
        <v>166</v>
      </c>
      <c r="B168" s="3" t="str">
        <f>"00235424"</f>
        <v>00235424</v>
      </c>
      <c r="C168" s="2"/>
    </row>
    <row r="169" spans="1:3" ht="19.95" customHeight="1" x14ac:dyDescent="0.3">
      <c r="A169" s="3">
        <v>167</v>
      </c>
      <c r="B169" s="3" t="str">
        <f>"00235476"</f>
        <v>00235476</v>
      </c>
      <c r="C169" s="2"/>
    </row>
    <row r="170" spans="1:3" ht="19.95" customHeight="1" x14ac:dyDescent="0.3">
      <c r="A170" s="3">
        <v>168</v>
      </c>
      <c r="B170" s="3" t="str">
        <f>"00235511"</f>
        <v>00235511</v>
      </c>
      <c r="C170" s="2"/>
    </row>
    <row r="171" spans="1:3" ht="19.95" customHeight="1" x14ac:dyDescent="0.3">
      <c r="A171" s="3">
        <v>169</v>
      </c>
      <c r="B171" s="3" t="str">
        <f>"00235691"</f>
        <v>00235691</v>
      </c>
      <c r="C171" s="2"/>
    </row>
    <row r="172" spans="1:3" ht="19.95" customHeight="1" x14ac:dyDescent="0.3">
      <c r="A172" s="3">
        <v>170</v>
      </c>
      <c r="B172" s="3" t="str">
        <f>"00235740"</f>
        <v>00235740</v>
      </c>
      <c r="C172" s="2"/>
    </row>
    <row r="173" spans="1:3" ht="19.95" customHeight="1" x14ac:dyDescent="0.3">
      <c r="A173" s="3">
        <v>171</v>
      </c>
      <c r="B173" s="3" t="str">
        <f>"00235861"</f>
        <v>00235861</v>
      </c>
      <c r="C173" s="2"/>
    </row>
    <row r="174" spans="1:3" ht="19.95" customHeight="1" x14ac:dyDescent="0.3">
      <c r="A174" s="3">
        <v>172</v>
      </c>
      <c r="B174" s="3" t="str">
        <f>"00235928"</f>
        <v>00235928</v>
      </c>
      <c r="C174" s="2"/>
    </row>
    <row r="175" spans="1:3" ht="19.95" customHeight="1" x14ac:dyDescent="0.3">
      <c r="A175" s="3">
        <v>173</v>
      </c>
      <c r="B175" s="3" t="str">
        <f>"00236015"</f>
        <v>00236015</v>
      </c>
      <c r="C175" s="2"/>
    </row>
    <row r="176" spans="1:3" ht="19.95" customHeight="1" x14ac:dyDescent="0.3">
      <c r="A176" s="3">
        <v>174</v>
      </c>
      <c r="B176" s="3" t="str">
        <f>"00236237"</f>
        <v>00236237</v>
      </c>
      <c r="C176" s="2"/>
    </row>
    <row r="177" spans="1:3" ht="19.95" customHeight="1" x14ac:dyDescent="0.3">
      <c r="A177" s="3">
        <v>175</v>
      </c>
      <c r="B177" s="3" t="str">
        <f>"00236365"</f>
        <v>00236365</v>
      </c>
      <c r="C177" s="2"/>
    </row>
    <row r="178" spans="1:3" ht="19.95" customHeight="1" x14ac:dyDescent="0.3">
      <c r="A178" s="3">
        <v>176</v>
      </c>
      <c r="B178" s="3" t="str">
        <f>"00236795"</f>
        <v>00236795</v>
      </c>
      <c r="C178" s="2"/>
    </row>
    <row r="179" spans="1:3" ht="19.95" customHeight="1" x14ac:dyDescent="0.3">
      <c r="A179" s="3">
        <v>177</v>
      </c>
      <c r="B179" s="3" t="str">
        <f>"00236820"</f>
        <v>00236820</v>
      </c>
      <c r="C179" s="2"/>
    </row>
    <row r="180" spans="1:3" ht="19.95" customHeight="1" x14ac:dyDescent="0.3">
      <c r="A180" s="3">
        <v>178</v>
      </c>
      <c r="B180" s="3" t="str">
        <f>"00236933"</f>
        <v>00236933</v>
      </c>
      <c r="C180" s="2"/>
    </row>
    <row r="181" spans="1:3" ht="19.95" customHeight="1" x14ac:dyDescent="0.3">
      <c r="A181" s="3">
        <v>179</v>
      </c>
      <c r="B181" s="3" t="str">
        <f>"00236939"</f>
        <v>00236939</v>
      </c>
      <c r="C181" s="2"/>
    </row>
    <row r="182" spans="1:3" ht="19.95" customHeight="1" x14ac:dyDescent="0.3">
      <c r="A182" s="3">
        <v>180</v>
      </c>
      <c r="B182" s="3" t="str">
        <f>"00237011"</f>
        <v>00237011</v>
      </c>
      <c r="C182" s="2"/>
    </row>
    <row r="183" spans="1:3" ht="19.95" customHeight="1" x14ac:dyDescent="0.3">
      <c r="A183" s="3">
        <v>181</v>
      </c>
      <c r="B183" s="3" t="str">
        <f>"00238337"</f>
        <v>00238337</v>
      </c>
      <c r="C183" s="2"/>
    </row>
    <row r="184" spans="1:3" ht="19.95" customHeight="1" x14ac:dyDescent="0.3">
      <c r="A184" s="3">
        <v>182</v>
      </c>
      <c r="B184" s="3" t="str">
        <f>"00238410"</f>
        <v>00238410</v>
      </c>
      <c r="C184" s="2"/>
    </row>
    <row r="185" spans="1:3" ht="19.95" customHeight="1" x14ac:dyDescent="0.3">
      <c r="A185" s="3">
        <v>183</v>
      </c>
      <c r="B185" s="3" t="str">
        <f>"00238480"</f>
        <v>00238480</v>
      </c>
      <c r="C185" s="2"/>
    </row>
    <row r="186" spans="1:3" ht="19.95" customHeight="1" x14ac:dyDescent="0.3">
      <c r="A186" s="3">
        <v>184</v>
      </c>
      <c r="B186" s="3" t="str">
        <f>"00238652"</f>
        <v>00238652</v>
      </c>
      <c r="C186" s="2"/>
    </row>
    <row r="187" spans="1:3" ht="19.95" customHeight="1" x14ac:dyDescent="0.3">
      <c r="A187" s="3">
        <v>185</v>
      </c>
      <c r="B187" s="3" t="str">
        <f>"00238676"</f>
        <v>00238676</v>
      </c>
      <c r="C187" s="2"/>
    </row>
    <row r="188" spans="1:3" ht="19.95" customHeight="1" x14ac:dyDescent="0.3">
      <c r="A188" s="3">
        <v>186</v>
      </c>
      <c r="B188" s="3" t="str">
        <f>"00238937"</f>
        <v>00238937</v>
      </c>
      <c r="C188" s="2"/>
    </row>
    <row r="189" spans="1:3" ht="19.95" customHeight="1" x14ac:dyDescent="0.3">
      <c r="A189" s="3">
        <v>187</v>
      </c>
      <c r="B189" s="3" t="str">
        <f>"00239035"</f>
        <v>00239035</v>
      </c>
      <c r="C189" s="2"/>
    </row>
    <row r="190" spans="1:3" ht="19.95" customHeight="1" x14ac:dyDescent="0.3">
      <c r="A190" s="3">
        <v>188</v>
      </c>
      <c r="B190" s="3" t="str">
        <f>"00239103"</f>
        <v>00239103</v>
      </c>
      <c r="C190" s="2"/>
    </row>
    <row r="191" spans="1:3" ht="19.95" customHeight="1" x14ac:dyDescent="0.3">
      <c r="A191" s="3">
        <v>189</v>
      </c>
      <c r="B191" s="3" t="str">
        <f>"00239339"</f>
        <v>00239339</v>
      </c>
      <c r="C191" s="2"/>
    </row>
    <row r="192" spans="1:3" ht="19.95" customHeight="1" x14ac:dyDescent="0.3">
      <c r="A192" s="3">
        <v>190</v>
      </c>
      <c r="B192" s="3" t="str">
        <f>"00239490"</f>
        <v>00239490</v>
      </c>
      <c r="C192" s="2"/>
    </row>
    <row r="193" spans="1:3" ht="19.95" customHeight="1" x14ac:dyDescent="0.3">
      <c r="A193" s="3">
        <v>191</v>
      </c>
      <c r="B193" s="3" t="str">
        <f>"00239530"</f>
        <v>00239530</v>
      </c>
      <c r="C193" s="2"/>
    </row>
    <row r="194" spans="1:3" ht="19.95" customHeight="1" x14ac:dyDescent="0.3">
      <c r="A194" s="3">
        <v>192</v>
      </c>
      <c r="B194" s="3" t="str">
        <f>"00239550"</f>
        <v>00239550</v>
      </c>
      <c r="C194" s="2"/>
    </row>
    <row r="195" spans="1:3" ht="19.95" customHeight="1" x14ac:dyDescent="0.3">
      <c r="A195" s="3">
        <v>193</v>
      </c>
      <c r="B195" s="3" t="str">
        <f>"00239627"</f>
        <v>00239627</v>
      </c>
      <c r="C195" s="2"/>
    </row>
    <row r="196" spans="1:3" ht="19.95" customHeight="1" x14ac:dyDescent="0.3">
      <c r="A196" s="3">
        <v>194</v>
      </c>
      <c r="B196" s="3" t="str">
        <f>"00239667"</f>
        <v>00239667</v>
      </c>
      <c r="C196" s="2"/>
    </row>
    <row r="197" spans="1:3" ht="19.95" customHeight="1" x14ac:dyDescent="0.3">
      <c r="A197" s="3">
        <v>195</v>
      </c>
      <c r="B197" s="3" t="str">
        <f>"00239739"</f>
        <v>00239739</v>
      </c>
      <c r="C197" s="2"/>
    </row>
    <row r="198" spans="1:3" ht="19.95" customHeight="1" x14ac:dyDescent="0.3">
      <c r="A198" s="3">
        <v>196</v>
      </c>
      <c r="B198" s="3" t="str">
        <f>"00240024"</f>
        <v>00240024</v>
      </c>
      <c r="C198" s="2"/>
    </row>
    <row r="199" spans="1:3" ht="19.95" customHeight="1" x14ac:dyDescent="0.3">
      <c r="A199" s="3">
        <v>197</v>
      </c>
      <c r="B199" s="3" t="str">
        <f>"00240176"</f>
        <v>00240176</v>
      </c>
      <c r="C199" s="2"/>
    </row>
    <row r="200" spans="1:3" ht="19.95" customHeight="1" x14ac:dyDescent="0.3">
      <c r="A200" s="3">
        <v>198</v>
      </c>
      <c r="B200" s="3" t="str">
        <f>"00240328"</f>
        <v>00240328</v>
      </c>
      <c r="C200" s="2"/>
    </row>
    <row r="201" spans="1:3" ht="19.95" customHeight="1" x14ac:dyDescent="0.3">
      <c r="A201" s="3">
        <v>199</v>
      </c>
      <c r="B201" s="3" t="str">
        <f>"00240355"</f>
        <v>00240355</v>
      </c>
      <c r="C201" s="2"/>
    </row>
    <row r="202" spans="1:3" ht="19.95" customHeight="1" x14ac:dyDescent="0.3">
      <c r="A202" s="3">
        <v>200</v>
      </c>
      <c r="B202" s="3" t="str">
        <f>"00240437"</f>
        <v>00240437</v>
      </c>
      <c r="C202" s="2"/>
    </row>
    <row r="203" spans="1:3" ht="19.95" customHeight="1" x14ac:dyDescent="0.3">
      <c r="A203" s="3">
        <v>201</v>
      </c>
      <c r="B203" s="3" t="str">
        <f>"00240446"</f>
        <v>00240446</v>
      </c>
      <c r="C203" s="2"/>
    </row>
    <row r="204" spans="1:3" ht="19.95" customHeight="1" x14ac:dyDescent="0.3">
      <c r="A204" s="3">
        <v>202</v>
      </c>
      <c r="B204" s="3" t="str">
        <f>"00240482"</f>
        <v>00240482</v>
      </c>
      <c r="C204" s="2"/>
    </row>
    <row r="205" spans="1:3" ht="19.95" customHeight="1" x14ac:dyDescent="0.3">
      <c r="A205" s="3">
        <v>203</v>
      </c>
      <c r="B205" s="3" t="str">
        <f>"00240661"</f>
        <v>00240661</v>
      </c>
      <c r="C205" s="2"/>
    </row>
    <row r="206" spans="1:3" ht="19.95" customHeight="1" x14ac:dyDescent="0.3">
      <c r="A206" s="3">
        <v>204</v>
      </c>
      <c r="B206" s="3" t="str">
        <f>"00240838"</f>
        <v>00240838</v>
      </c>
      <c r="C206" s="2"/>
    </row>
    <row r="207" spans="1:3" ht="19.95" customHeight="1" x14ac:dyDescent="0.3">
      <c r="A207" s="3">
        <v>205</v>
      </c>
      <c r="B207" s="3" t="str">
        <f>"00240910"</f>
        <v>00240910</v>
      </c>
      <c r="C207" s="2"/>
    </row>
    <row r="208" spans="1:3" ht="19.95" customHeight="1" x14ac:dyDescent="0.3">
      <c r="A208" s="3">
        <v>206</v>
      </c>
      <c r="B208" s="3" t="str">
        <f>"00240914"</f>
        <v>00240914</v>
      </c>
      <c r="C208" s="2"/>
    </row>
    <row r="209" spans="1:3" ht="19.95" customHeight="1" x14ac:dyDescent="0.3">
      <c r="A209" s="3">
        <v>207</v>
      </c>
      <c r="B209" s="3" t="str">
        <f>"00241000"</f>
        <v>00241000</v>
      </c>
      <c r="C209" s="2"/>
    </row>
    <row r="210" spans="1:3" ht="19.95" customHeight="1" x14ac:dyDescent="0.3">
      <c r="A210" s="3">
        <v>208</v>
      </c>
      <c r="B210" s="3" t="str">
        <f>"00241003"</f>
        <v>00241003</v>
      </c>
      <c r="C210" s="2"/>
    </row>
    <row r="211" spans="1:3" ht="19.95" customHeight="1" x14ac:dyDescent="0.3">
      <c r="A211" s="3">
        <v>209</v>
      </c>
      <c r="B211" s="3" t="str">
        <f>"00241065"</f>
        <v>00241065</v>
      </c>
      <c r="C211" s="2"/>
    </row>
    <row r="212" spans="1:3" ht="19.95" customHeight="1" x14ac:dyDescent="0.3">
      <c r="A212" s="3">
        <v>210</v>
      </c>
      <c r="B212" s="3" t="str">
        <f>"00241124"</f>
        <v>00241124</v>
      </c>
      <c r="C212" s="2"/>
    </row>
    <row r="213" spans="1:3" ht="19.95" customHeight="1" x14ac:dyDescent="0.3">
      <c r="A213" s="3">
        <v>211</v>
      </c>
      <c r="B213" s="3" t="str">
        <f>"00241248"</f>
        <v>00241248</v>
      </c>
      <c r="C213" s="2"/>
    </row>
    <row r="214" spans="1:3" ht="19.95" customHeight="1" x14ac:dyDescent="0.3">
      <c r="A214" s="3">
        <v>212</v>
      </c>
      <c r="B214" s="3" t="str">
        <f>"00241792"</f>
        <v>00241792</v>
      </c>
      <c r="C214" s="2"/>
    </row>
    <row r="215" spans="1:3" ht="19.95" customHeight="1" x14ac:dyDescent="0.3">
      <c r="A215" s="3">
        <v>213</v>
      </c>
      <c r="B215" s="3" t="str">
        <f>"00241967"</f>
        <v>00241967</v>
      </c>
      <c r="C215" s="2"/>
    </row>
    <row r="216" spans="1:3" ht="19.95" customHeight="1" x14ac:dyDescent="0.3">
      <c r="A216" s="3">
        <v>214</v>
      </c>
      <c r="B216" s="3" t="str">
        <f>"00242033"</f>
        <v>00242033</v>
      </c>
      <c r="C216" s="2"/>
    </row>
    <row r="217" spans="1:3" ht="19.95" customHeight="1" x14ac:dyDescent="0.3">
      <c r="A217" s="3">
        <v>215</v>
      </c>
      <c r="B217" s="3" t="str">
        <f>"00242483"</f>
        <v>00242483</v>
      </c>
      <c r="C217" s="2"/>
    </row>
    <row r="218" spans="1:3" ht="19.95" customHeight="1" x14ac:dyDescent="0.3">
      <c r="A218" s="3">
        <v>216</v>
      </c>
      <c r="B218" s="3" t="str">
        <f>"00242722"</f>
        <v>00242722</v>
      </c>
      <c r="C218" s="2"/>
    </row>
    <row r="219" spans="1:3" ht="19.95" customHeight="1" x14ac:dyDescent="0.3">
      <c r="A219" s="3">
        <v>217</v>
      </c>
      <c r="B219" s="3" t="str">
        <f>"00242748"</f>
        <v>00242748</v>
      </c>
      <c r="C219" s="2"/>
    </row>
    <row r="220" spans="1:3" ht="19.95" customHeight="1" x14ac:dyDescent="0.3">
      <c r="A220" s="3">
        <v>218</v>
      </c>
      <c r="B220" s="3" t="str">
        <f>"00242834"</f>
        <v>00242834</v>
      </c>
      <c r="C220" s="2"/>
    </row>
    <row r="221" spans="1:3" ht="19.95" customHeight="1" x14ac:dyDescent="0.3">
      <c r="A221" s="3">
        <v>219</v>
      </c>
      <c r="B221" s="3" t="str">
        <f>"00243010"</f>
        <v>00243010</v>
      </c>
      <c r="C221" s="2"/>
    </row>
    <row r="222" spans="1:3" ht="19.95" customHeight="1" x14ac:dyDescent="0.3">
      <c r="A222" s="3">
        <v>220</v>
      </c>
      <c r="B222" s="3" t="str">
        <f>"00243390"</f>
        <v>00243390</v>
      </c>
      <c r="C222" s="2"/>
    </row>
    <row r="223" spans="1:3" ht="19.95" customHeight="1" x14ac:dyDescent="0.3">
      <c r="A223" s="3">
        <v>221</v>
      </c>
      <c r="B223" s="3" t="str">
        <f>"00243572"</f>
        <v>00243572</v>
      </c>
      <c r="C223" s="2"/>
    </row>
    <row r="224" spans="1:3" ht="19.95" customHeight="1" x14ac:dyDescent="0.3">
      <c r="A224" s="3">
        <v>222</v>
      </c>
      <c r="B224" s="3" t="str">
        <f>"00243697"</f>
        <v>00243697</v>
      </c>
      <c r="C224" s="2"/>
    </row>
    <row r="225" spans="1:3" ht="19.95" customHeight="1" x14ac:dyDescent="0.3">
      <c r="A225" s="3">
        <v>223</v>
      </c>
      <c r="B225" s="3" t="str">
        <f>"00243753"</f>
        <v>00243753</v>
      </c>
      <c r="C225" s="2"/>
    </row>
    <row r="226" spans="1:3" ht="19.95" customHeight="1" x14ac:dyDescent="0.3">
      <c r="A226" s="3">
        <v>224</v>
      </c>
      <c r="B226" s="3" t="str">
        <f>"00243814"</f>
        <v>00243814</v>
      </c>
      <c r="C226" s="2"/>
    </row>
    <row r="227" spans="1:3" ht="19.95" customHeight="1" x14ac:dyDescent="0.3">
      <c r="A227" s="3">
        <v>225</v>
      </c>
      <c r="B227" s="3" t="str">
        <f>"00243816"</f>
        <v>00243816</v>
      </c>
      <c r="C227" s="2"/>
    </row>
    <row r="228" spans="1:3" ht="19.95" customHeight="1" x14ac:dyDescent="0.3">
      <c r="A228" s="3">
        <v>226</v>
      </c>
      <c r="B228" s="3" t="str">
        <f>"00243835"</f>
        <v>00243835</v>
      </c>
      <c r="C228" s="2"/>
    </row>
    <row r="229" spans="1:3" ht="19.95" customHeight="1" x14ac:dyDescent="0.3">
      <c r="A229" s="3">
        <v>227</v>
      </c>
      <c r="B229" s="3" t="str">
        <f>"00243917"</f>
        <v>00243917</v>
      </c>
      <c r="C229" s="2"/>
    </row>
    <row r="230" spans="1:3" ht="19.95" customHeight="1" x14ac:dyDescent="0.3">
      <c r="A230" s="3">
        <v>228</v>
      </c>
      <c r="B230" s="3" t="str">
        <f>"00245287"</f>
        <v>00245287</v>
      </c>
      <c r="C230" s="2"/>
    </row>
    <row r="231" spans="1:3" ht="19.95" customHeight="1" x14ac:dyDescent="0.3">
      <c r="A231" s="3">
        <v>229</v>
      </c>
      <c r="B231" s="3" t="str">
        <f>"00250776"</f>
        <v>00250776</v>
      </c>
      <c r="C231" s="2"/>
    </row>
    <row r="232" spans="1:3" ht="19.95" customHeight="1" x14ac:dyDescent="0.3">
      <c r="A232" s="3">
        <v>230</v>
      </c>
      <c r="B232" s="3" t="str">
        <f>"00255710"</f>
        <v>00255710</v>
      </c>
      <c r="C232" s="2"/>
    </row>
    <row r="233" spans="1:3" ht="19.95" customHeight="1" x14ac:dyDescent="0.3">
      <c r="A233" s="3">
        <v>231</v>
      </c>
      <c r="B233" s="3" t="str">
        <f>"00259412"</f>
        <v>00259412</v>
      </c>
      <c r="C233" s="2"/>
    </row>
    <row r="234" spans="1:3" ht="19.95" customHeight="1" x14ac:dyDescent="0.3">
      <c r="A234" s="3">
        <v>232</v>
      </c>
      <c r="B234" s="3" t="str">
        <f>"00297558"</f>
        <v>00297558</v>
      </c>
      <c r="C234" s="2"/>
    </row>
    <row r="235" spans="1:3" ht="19.95" customHeight="1" x14ac:dyDescent="0.3">
      <c r="A235" s="3">
        <v>233</v>
      </c>
      <c r="B235" s="3" t="str">
        <f>"00310691"</f>
        <v>00310691</v>
      </c>
      <c r="C235" s="2"/>
    </row>
    <row r="236" spans="1:3" ht="19.95" customHeight="1" x14ac:dyDescent="0.3">
      <c r="A236" s="3">
        <v>234</v>
      </c>
      <c r="B236" s="3" t="str">
        <f>"00342733"</f>
        <v>00342733</v>
      </c>
      <c r="C236" s="2"/>
    </row>
    <row r="237" spans="1:3" ht="19.95" customHeight="1" x14ac:dyDescent="0.3">
      <c r="A237" s="3">
        <v>235</v>
      </c>
      <c r="B237" s="3" t="str">
        <f>"00353822"</f>
        <v>00353822</v>
      </c>
      <c r="C237" s="2"/>
    </row>
    <row r="238" spans="1:3" ht="19.95" customHeight="1" x14ac:dyDescent="0.3">
      <c r="A238" s="3">
        <v>236</v>
      </c>
      <c r="B238" s="3" t="str">
        <f>"00355704"</f>
        <v>00355704</v>
      </c>
      <c r="C238" s="2"/>
    </row>
    <row r="239" spans="1:3" ht="19.95" customHeight="1" x14ac:dyDescent="0.3">
      <c r="A239" s="3">
        <v>237</v>
      </c>
      <c r="B239" s="3" t="str">
        <f>"00365430"</f>
        <v>00365430</v>
      </c>
      <c r="C239" s="2"/>
    </row>
    <row r="240" spans="1:3" ht="19.95" customHeight="1" x14ac:dyDescent="0.3">
      <c r="A240" s="3">
        <v>238</v>
      </c>
      <c r="B240" s="3" t="str">
        <f>"00366742"</f>
        <v>00366742</v>
      </c>
      <c r="C240" s="2"/>
    </row>
    <row r="241" spans="1:3" ht="19.95" customHeight="1" x14ac:dyDescent="0.3">
      <c r="A241" s="3">
        <v>239</v>
      </c>
      <c r="B241" s="3" t="str">
        <f>"00369285"</f>
        <v>00369285</v>
      </c>
      <c r="C241" s="2"/>
    </row>
    <row r="242" spans="1:3" ht="19.95" customHeight="1" x14ac:dyDescent="0.3">
      <c r="A242" s="3">
        <v>240</v>
      </c>
      <c r="B242" s="3" t="str">
        <f>"00369439"</f>
        <v>00369439</v>
      </c>
      <c r="C242" s="2"/>
    </row>
    <row r="243" spans="1:3" ht="19.95" customHeight="1" x14ac:dyDescent="0.3">
      <c r="A243" s="3">
        <v>241</v>
      </c>
      <c r="B243" s="3" t="str">
        <f>"00404225"</f>
        <v>00404225</v>
      </c>
      <c r="C243" s="2"/>
    </row>
    <row r="244" spans="1:3" ht="19.95" customHeight="1" x14ac:dyDescent="0.3">
      <c r="A244" s="3">
        <v>242</v>
      </c>
      <c r="B244" s="3" t="str">
        <f>"00427728"</f>
        <v>00427728</v>
      </c>
      <c r="C244" s="2"/>
    </row>
    <row r="245" spans="1:3" ht="19.95" customHeight="1" x14ac:dyDescent="0.3">
      <c r="A245" s="3">
        <v>243</v>
      </c>
      <c r="B245" s="3" t="str">
        <f>"00428427"</f>
        <v>00428427</v>
      </c>
      <c r="C245" s="2"/>
    </row>
    <row r="246" spans="1:3" ht="19.95" customHeight="1" x14ac:dyDescent="0.3">
      <c r="A246" s="3">
        <v>244</v>
      </c>
      <c r="B246" s="3" t="str">
        <f>"00431793"</f>
        <v>00431793</v>
      </c>
      <c r="C246" s="2"/>
    </row>
    <row r="247" spans="1:3" ht="19.95" customHeight="1" x14ac:dyDescent="0.3">
      <c r="A247" s="3">
        <v>245</v>
      </c>
      <c r="B247" s="3" t="str">
        <f>"00434311"</f>
        <v>00434311</v>
      </c>
      <c r="C247" s="2"/>
    </row>
    <row r="248" spans="1:3" ht="19.95" customHeight="1" x14ac:dyDescent="0.3">
      <c r="A248" s="3">
        <v>246</v>
      </c>
      <c r="B248" s="3" t="str">
        <f>"00435877"</f>
        <v>00435877</v>
      </c>
      <c r="C248" s="2"/>
    </row>
    <row r="249" spans="1:3" ht="19.95" customHeight="1" x14ac:dyDescent="0.3">
      <c r="A249" s="3">
        <v>247</v>
      </c>
      <c r="B249" s="3" t="str">
        <f>"00453908"</f>
        <v>00453908</v>
      </c>
      <c r="C249" s="2"/>
    </row>
    <row r="250" spans="1:3" ht="19.95" customHeight="1" x14ac:dyDescent="0.3">
      <c r="A250" s="3">
        <v>248</v>
      </c>
      <c r="B250" s="3" t="str">
        <f>"00456004"</f>
        <v>00456004</v>
      </c>
      <c r="C250" s="2"/>
    </row>
    <row r="251" spans="1:3" ht="19.95" customHeight="1" x14ac:dyDescent="0.3">
      <c r="A251" s="3">
        <v>249</v>
      </c>
      <c r="B251" s="3" t="str">
        <f>"00456475"</f>
        <v>00456475</v>
      </c>
      <c r="C251" s="2"/>
    </row>
    <row r="252" spans="1:3" ht="19.95" customHeight="1" x14ac:dyDescent="0.3">
      <c r="A252" s="3">
        <v>250</v>
      </c>
      <c r="B252" s="3" t="str">
        <f>"00458541"</f>
        <v>00458541</v>
      </c>
      <c r="C252" s="2"/>
    </row>
    <row r="253" spans="1:3" ht="19.95" customHeight="1" x14ac:dyDescent="0.3">
      <c r="A253" s="3">
        <v>251</v>
      </c>
      <c r="B253" s="3" t="str">
        <f>"00458588"</f>
        <v>00458588</v>
      </c>
      <c r="C253" s="2"/>
    </row>
    <row r="254" spans="1:3" ht="19.95" customHeight="1" x14ac:dyDescent="0.3">
      <c r="A254" s="3">
        <v>252</v>
      </c>
      <c r="B254" s="3" t="str">
        <f>"00459617"</f>
        <v>00459617</v>
      </c>
      <c r="C254" s="2"/>
    </row>
    <row r="255" spans="1:3" ht="19.95" customHeight="1" x14ac:dyDescent="0.3">
      <c r="A255" s="3">
        <v>253</v>
      </c>
      <c r="B255" s="3" t="str">
        <f>"00462109"</f>
        <v>00462109</v>
      </c>
      <c r="C255" s="2"/>
    </row>
    <row r="256" spans="1:3" ht="19.95" customHeight="1" x14ac:dyDescent="0.3">
      <c r="A256" s="3">
        <v>254</v>
      </c>
      <c r="B256" s="3" t="str">
        <f>"00463454"</f>
        <v>00463454</v>
      </c>
      <c r="C256" s="2"/>
    </row>
    <row r="257" spans="1:3" ht="19.95" customHeight="1" x14ac:dyDescent="0.3">
      <c r="A257" s="3">
        <v>255</v>
      </c>
      <c r="B257" s="3" t="str">
        <f>"00463980"</f>
        <v>00463980</v>
      </c>
      <c r="C257" s="2"/>
    </row>
    <row r="258" spans="1:3" ht="19.95" customHeight="1" x14ac:dyDescent="0.3">
      <c r="A258" s="3">
        <v>256</v>
      </c>
      <c r="B258" s="3" t="str">
        <f>"00466326"</f>
        <v>00466326</v>
      </c>
      <c r="C258" s="2"/>
    </row>
    <row r="259" spans="1:3" ht="19.95" customHeight="1" x14ac:dyDescent="0.3">
      <c r="A259" s="3">
        <v>257</v>
      </c>
      <c r="B259" s="3" t="str">
        <f>"00468442"</f>
        <v>00468442</v>
      </c>
      <c r="C259" s="2"/>
    </row>
    <row r="260" spans="1:3" ht="19.95" customHeight="1" x14ac:dyDescent="0.3">
      <c r="A260" s="3">
        <v>258</v>
      </c>
      <c r="B260" s="3" t="str">
        <f>"00469915"</f>
        <v>00469915</v>
      </c>
      <c r="C260" s="2"/>
    </row>
    <row r="261" spans="1:3" ht="19.95" customHeight="1" x14ac:dyDescent="0.3">
      <c r="A261" s="3">
        <v>259</v>
      </c>
      <c r="B261" s="3" t="str">
        <f>"00470627"</f>
        <v>00470627</v>
      </c>
      <c r="C261" s="2"/>
    </row>
    <row r="262" spans="1:3" ht="19.95" customHeight="1" x14ac:dyDescent="0.3">
      <c r="A262" s="3">
        <v>260</v>
      </c>
      <c r="B262" s="3" t="str">
        <f>"00476274"</f>
        <v>00476274</v>
      </c>
      <c r="C262" s="2"/>
    </row>
    <row r="263" spans="1:3" ht="19.95" customHeight="1" x14ac:dyDescent="0.3">
      <c r="A263" s="3">
        <v>261</v>
      </c>
      <c r="B263" s="3" t="str">
        <f>"00476898"</f>
        <v>00476898</v>
      </c>
      <c r="C263" s="2"/>
    </row>
    <row r="264" spans="1:3" ht="19.95" customHeight="1" x14ac:dyDescent="0.3">
      <c r="A264" s="3">
        <v>262</v>
      </c>
      <c r="B264" s="3" t="str">
        <f>"00479048"</f>
        <v>00479048</v>
      </c>
      <c r="C264" s="2"/>
    </row>
    <row r="265" spans="1:3" ht="19.95" customHeight="1" x14ac:dyDescent="0.3">
      <c r="A265" s="3">
        <v>263</v>
      </c>
      <c r="B265" s="3" t="str">
        <f>"00481764"</f>
        <v>00481764</v>
      </c>
      <c r="C265" s="2"/>
    </row>
    <row r="266" spans="1:3" ht="19.95" customHeight="1" x14ac:dyDescent="0.3">
      <c r="A266" s="3">
        <v>264</v>
      </c>
      <c r="B266" s="3" t="str">
        <f>"00481996"</f>
        <v>00481996</v>
      </c>
      <c r="C266" s="2"/>
    </row>
    <row r="267" spans="1:3" ht="19.95" customHeight="1" x14ac:dyDescent="0.3">
      <c r="A267" s="3">
        <v>265</v>
      </c>
      <c r="B267" s="3" t="str">
        <f>"00482736"</f>
        <v>00482736</v>
      </c>
      <c r="C267" s="2"/>
    </row>
    <row r="268" spans="1:3" ht="19.95" customHeight="1" x14ac:dyDescent="0.3">
      <c r="A268" s="3">
        <v>266</v>
      </c>
      <c r="B268" s="3" t="str">
        <f>"00483245"</f>
        <v>00483245</v>
      </c>
      <c r="C268" s="2"/>
    </row>
    <row r="269" spans="1:3" ht="19.95" customHeight="1" x14ac:dyDescent="0.3">
      <c r="A269" s="3">
        <v>267</v>
      </c>
      <c r="B269" s="3" t="str">
        <f>"00483417"</f>
        <v>00483417</v>
      </c>
      <c r="C269" s="2"/>
    </row>
    <row r="270" spans="1:3" ht="19.95" customHeight="1" x14ac:dyDescent="0.3">
      <c r="A270" s="3">
        <v>268</v>
      </c>
      <c r="B270" s="3" t="str">
        <f>"00483816"</f>
        <v>00483816</v>
      </c>
      <c r="C270" s="2"/>
    </row>
    <row r="271" spans="1:3" ht="19.95" customHeight="1" x14ac:dyDescent="0.3">
      <c r="A271" s="3">
        <v>269</v>
      </c>
      <c r="B271" s="3" t="str">
        <f>"00484779"</f>
        <v>00484779</v>
      </c>
      <c r="C271" s="2"/>
    </row>
    <row r="272" spans="1:3" ht="19.95" customHeight="1" x14ac:dyDescent="0.3">
      <c r="A272" s="3">
        <v>270</v>
      </c>
      <c r="B272" s="3" t="str">
        <f>"00485459"</f>
        <v>00485459</v>
      </c>
      <c r="C272" s="2"/>
    </row>
    <row r="273" spans="1:3" ht="19.95" customHeight="1" x14ac:dyDescent="0.3">
      <c r="A273" s="3">
        <v>271</v>
      </c>
      <c r="B273" s="3" t="str">
        <f>"00485768"</f>
        <v>00485768</v>
      </c>
      <c r="C273" s="2"/>
    </row>
    <row r="274" spans="1:3" ht="19.95" customHeight="1" x14ac:dyDescent="0.3">
      <c r="A274" s="3">
        <v>272</v>
      </c>
      <c r="B274" s="3" t="str">
        <f>"00486721"</f>
        <v>00486721</v>
      </c>
      <c r="C274" s="2"/>
    </row>
    <row r="275" spans="1:3" ht="19.95" customHeight="1" x14ac:dyDescent="0.3">
      <c r="A275" s="3">
        <v>273</v>
      </c>
      <c r="B275" s="3" t="str">
        <f>"00486739"</f>
        <v>00486739</v>
      </c>
      <c r="C275" s="2"/>
    </row>
    <row r="276" spans="1:3" ht="19.95" customHeight="1" x14ac:dyDescent="0.3">
      <c r="A276" s="3">
        <v>274</v>
      </c>
      <c r="B276" s="3" t="str">
        <f>"00487634"</f>
        <v>00487634</v>
      </c>
      <c r="C276" s="2"/>
    </row>
    <row r="277" spans="1:3" ht="19.95" customHeight="1" x14ac:dyDescent="0.3">
      <c r="A277" s="3">
        <v>275</v>
      </c>
      <c r="B277" s="3" t="str">
        <f>"00489144"</f>
        <v>00489144</v>
      </c>
      <c r="C277" s="2"/>
    </row>
    <row r="278" spans="1:3" ht="19.95" customHeight="1" x14ac:dyDescent="0.3">
      <c r="A278" s="3">
        <v>276</v>
      </c>
      <c r="B278" s="3" t="str">
        <f>"00490213"</f>
        <v>00490213</v>
      </c>
      <c r="C278" s="2"/>
    </row>
    <row r="279" spans="1:3" ht="19.95" customHeight="1" x14ac:dyDescent="0.3">
      <c r="A279" s="3">
        <v>277</v>
      </c>
      <c r="B279" s="3" t="str">
        <f>"00490342"</f>
        <v>00490342</v>
      </c>
      <c r="C279" s="2"/>
    </row>
    <row r="280" spans="1:3" ht="19.95" customHeight="1" x14ac:dyDescent="0.3">
      <c r="A280" s="3">
        <v>278</v>
      </c>
      <c r="B280" s="3" t="str">
        <f>"00490695"</f>
        <v>00490695</v>
      </c>
      <c r="C280" s="2"/>
    </row>
    <row r="281" spans="1:3" ht="19.95" customHeight="1" x14ac:dyDescent="0.3">
      <c r="A281" s="3">
        <v>279</v>
      </c>
      <c r="B281" s="3" t="str">
        <f>"00490830"</f>
        <v>00490830</v>
      </c>
      <c r="C281" s="2"/>
    </row>
    <row r="282" spans="1:3" ht="19.95" customHeight="1" x14ac:dyDescent="0.3">
      <c r="A282" s="3">
        <v>280</v>
      </c>
      <c r="B282" s="3" t="str">
        <f>"00491718"</f>
        <v>00491718</v>
      </c>
      <c r="C282" s="2"/>
    </row>
    <row r="283" spans="1:3" ht="19.95" customHeight="1" x14ac:dyDescent="0.3">
      <c r="A283" s="3">
        <v>281</v>
      </c>
      <c r="B283" s="3" t="str">
        <f>"00491767"</f>
        <v>00491767</v>
      </c>
      <c r="C283" s="2"/>
    </row>
    <row r="284" spans="1:3" ht="19.95" customHeight="1" x14ac:dyDescent="0.3">
      <c r="A284" s="3">
        <v>282</v>
      </c>
      <c r="B284" s="3" t="str">
        <f>"00492030"</f>
        <v>00492030</v>
      </c>
      <c r="C284" s="2"/>
    </row>
    <row r="285" spans="1:3" ht="19.95" customHeight="1" x14ac:dyDescent="0.3">
      <c r="A285" s="3">
        <v>283</v>
      </c>
      <c r="B285" s="3" t="str">
        <f>"00492101"</f>
        <v>00492101</v>
      </c>
      <c r="C285" s="2"/>
    </row>
    <row r="286" spans="1:3" ht="19.95" customHeight="1" x14ac:dyDescent="0.3">
      <c r="A286" s="3">
        <v>284</v>
      </c>
      <c r="B286" s="3" t="str">
        <f>"00492377"</f>
        <v>00492377</v>
      </c>
      <c r="C286" s="2"/>
    </row>
    <row r="287" spans="1:3" ht="19.95" customHeight="1" x14ac:dyDescent="0.3">
      <c r="A287" s="3">
        <v>285</v>
      </c>
      <c r="B287" s="3" t="str">
        <f>"00492415"</f>
        <v>00492415</v>
      </c>
      <c r="C287" s="2"/>
    </row>
    <row r="288" spans="1:3" ht="19.95" customHeight="1" x14ac:dyDescent="0.3">
      <c r="A288" s="3">
        <v>286</v>
      </c>
      <c r="B288" s="3" t="str">
        <f>"00493697"</f>
        <v>00493697</v>
      </c>
      <c r="C288" s="2"/>
    </row>
    <row r="289" spans="1:3" ht="19.95" customHeight="1" x14ac:dyDescent="0.3">
      <c r="A289" s="3">
        <v>287</v>
      </c>
      <c r="B289" s="3" t="str">
        <f>"00495417"</f>
        <v>00495417</v>
      </c>
      <c r="C289" s="2"/>
    </row>
    <row r="290" spans="1:3" ht="19.95" customHeight="1" x14ac:dyDescent="0.3">
      <c r="A290" s="3">
        <v>288</v>
      </c>
      <c r="B290" s="3" t="str">
        <f>"00495814"</f>
        <v>00495814</v>
      </c>
      <c r="C290" s="2"/>
    </row>
    <row r="291" spans="1:3" ht="19.95" customHeight="1" x14ac:dyDescent="0.3">
      <c r="A291" s="3">
        <v>289</v>
      </c>
      <c r="B291" s="3" t="str">
        <f>"00497074"</f>
        <v>00497074</v>
      </c>
      <c r="C291" s="2"/>
    </row>
    <row r="292" spans="1:3" ht="19.95" customHeight="1" x14ac:dyDescent="0.3">
      <c r="A292" s="3">
        <v>290</v>
      </c>
      <c r="B292" s="3" t="str">
        <f>"00498326"</f>
        <v>00498326</v>
      </c>
      <c r="C292" s="2"/>
    </row>
    <row r="293" spans="1:3" ht="19.95" customHeight="1" x14ac:dyDescent="0.3">
      <c r="A293" s="3">
        <v>291</v>
      </c>
      <c r="B293" s="3" t="str">
        <f>"00499110"</f>
        <v>00499110</v>
      </c>
      <c r="C293" s="2"/>
    </row>
    <row r="294" spans="1:3" ht="19.95" customHeight="1" x14ac:dyDescent="0.3">
      <c r="A294" s="3">
        <v>292</v>
      </c>
      <c r="B294" s="3" t="str">
        <f>"00501164"</f>
        <v>00501164</v>
      </c>
      <c r="C294" s="2"/>
    </row>
    <row r="295" spans="1:3" ht="19.95" customHeight="1" x14ac:dyDescent="0.3">
      <c r="A295" s="3">
        <v>293</v>
      </c>
      <c r="B295" s="3" t="str">
        <f>"00502954"</f>
        <v>00502954</v>
      </c>
      <c r="C295" s="2"/>
    </row>
    <row r="296" spans="1:3" ht="19.95" customHeight="1" x14ac:dyDescent="0.3">
      <c r="A296" s="3">
        <v>294</v>
      </c>
      <c r="B296" s="3" t="str">
        <f>"00506926"</f>
        <v>00506926</v>
      </c>
      <c r="C296" s="2"/>
    </row>
    <row r="297" spans="1:3" ht="19.95" customHeight="1" x14ac:dyDescent="0.3">
      <c r="A297" s="3">
        <v>295</v>
      </c>
      <c r="B297" s="3" t="str">
        <f>"00507285"</f>
        <v>00507285</v>
      </c>
      <c r="C297" s="2"/>
    </row>
    <row r="298" spans="1:3" ht="19.95" customHeight="1" x14ac:dyDescent="0.3">
      <c r="A298" s="3">
        <v>296</v>
      </c>
      <c r="B298" s="3" t="str">
        <f>"00507826"</f>
        <v>00507826</v>
      </c>
      <c r="C298" s="2"/>
    </row>
    <row r="299" spans="1:3" ht="19.95" customHeight="1" x14ac:dyDescent="0.3">
      <c r="A299" s="3">
        <v>297</v>
      </c>
      <c r="B299" s="3" t="str">
        <f>"00508474"</f>
        <v>00508474</v>
      </c>
      <c r="C299" s="2"/>
    </row>
    <row r="300" spans="1:3" ht="19.95" customHeight="1" x14ac:dyDescent="0.3">
      <c r="A300" s="3">
        <v>298</v>
      </c>
      <c r="B300" s="3" t="str">
        <f>"00510785"</f>
        <v>00510785</v>
      </c>
      <c r="C300" s="2"/>
    </row>
    <row r="301" spans="1:3" ht="19.95" customHeight="1" x14ac:dyDescent="0.3">
      <c r="A301" s="3">
        <v>299</v>
      </c>
      <c r="B301" s="3" t="str">
        <f>"00520227"</f>
        <v>00520227</v>
      </c>
      <c r="C301" s="2"/>
    </row>
    <row r="302" spans="1:3" ht="19.95" customHeight="1" x14ac:dyDescent="0.3">
      <c r="A302" s="3">
        <v>300</v>
      </c>
      <c r="B302" s="3" t="str">
        <f>"00520266"</f>
        <v>00520266</v>
      </c>
      <c r="C302" s="2"/>
    </row>
    <row r="303" spans="1:3" ht="19.95" customHeight="1" x14ac:dyDescent="0.3">
      <c r="A303" s="3">
        <v>301</v>
      </c>
      <c r="B303" s="3" t="str">
        <f>"00521629"</f>
        <v>00521629</v>
      </c>
      <c r="C303" s="2"/>
    </row>
    <row r="304" spans="1:3" ht="19.95" customHeight="1" x14ac:dyDescent="0.3">
      <c r="A304" s="3">
        <v>302</v>
      </c>
      <c r="B304" s="3" t="str">
        <f>"00534369"</f>
        <v>00534369</v>
      </c>
      <c r="C304" s="2"/>
    </row>
    <row r="305" spans="1:3" ht="19.95" customHeight="1" x14ac:dyDescent="0.3">
      <c r="A305" s="3">
        <v>303</v>
      </c>
      <c r="B305" s="3" t="str">
        <f>"00541243"</f>
        <v>00541243</v>
      </c>
      <c r="C305" s="2"/>
    </row>
    <row r="306" spans="1:3" ht="19.95" customHeight="1" x14ac:dyDescent="0.3">
      <c r="A306" s="3">
        <v>304</v>
      </c>
      <c r="B306" s="3" t="str">
        <f>"00541332"</f>
        <v>00541332</v>
      </c>
      <c r="C306" s="2"/>
    </row>
    <row r="307" spans="1:3" ht="19.95" customHeight="1" x14ac:dyDescent="0.3">
      <c r="A307" s="3">
        <v>305</v>
      </c>
      <c r="B307" s="3" t="str">
        <f>"00543255"</f>
        <v>00543255</v>
      </c>
      <c r="C307" s="2"/>
    </row>
    <row r="308" spans="1:3" ht="19.95" customHeight="1" x14ac:dyDescent="0.3">
      <c r="A308" s="3">
        <v>306</v>
      </c>
      <c r="B308" s="3" t="str">
        <f>"00544570"</f>
        <v>00544570</v>
      </c>
      <c r="C308" s="2"/>
    </row>
    <row r="309" spans="1:3" ht="19.95" customHeight="1" x14ac:dyDescent="0.3">
      <c r="A309" s="3">
        <v>307</v>
      </c>
      <c r="B309" s="3" t="str">
        <f>"00548245"</f>
        <v>00548245</v>
      </c>
      <c r="C309" s="2"/>
    </row>
    <row r="310" spans="1:3" ht="19.95" customHeight="1" x14ac:dyDescent="0.3">
      <c r="A310" s="3">
        <v>308</v>
      </c>
      <c r="B310" s="3" t="str">
        <f>"00549013"</f>
        <v>00549013</v>
      </c>
      <c r="C310" s="2"/>
    </row>
    <row r="311" spans="1:3" ht="19.95" customHeight="1" x14ac:dyDescent="0.3">
      <c r="A311" s="3">
        <v>309</v>
      </c>
      <c r="B311" s="3" t="str">
        <f>"00552192"</f>
        <v>00552192</v>
      </c>
      <c r="C311" s="2"/>
    </row>
    <row r="312" spans="1:3" ht="19.95" customHeight="1" x14ac:dyDescent="0.3">
      <c r="A312" s="3">
        <v>310</v>
      </c>
      <c r="B312" s="3" t="str">
        <f>"00554192"</f>
        <v>00554192</v>
      </c>
      <c r="C312" s="2"/>
    </row>
    <row r="313" spans="1:3" ht="19.95" customHeight="1" x14ac:dyDescent="0.3">
      <c r="A313" s="3">
        <v>311</v>
      </c>
      <c r="B313" s="3" t="str">
        <f>"00559360"</f>
        <v>00559360</v>
      </c>
      <c r="C313" s="2"/>
    </row>
    <row r="314" spans="1:3" ht="19.95" customHeight="1" x14ac:dyDescent="0.3">
      <c r="A314" s="3">
        <v>312</v>
      </c>
      <c r="B314" s="3" t="str">
        <f>"00583402"</f>
        <v>00583402</v>
      </c>
      <c r="C314" s="2"/>
    </row>
    <row r="315" spans="1:3" ht="19.95" customHeight="1" x14ac:dyDescent="0.3">
      <c r="A315" s="3">
        <v>313</v>
      </c>
      <c r="B315" s="3" t="str">
        <f>"00589210"</f>
        <v>00589210</v>
      </c>
      <c r="C315" s="2"/>
    </row>
    <row r="316" spans="1:3" ht="19.95" customHeight="1" x14ac:dyDescent="0.3">
      <c r="A316" s="3">
        <v>314</v>
      </c>
      <c r="B316" s="3" t="str">
        <f>"00590791"</f>
        <v>00590791</v>
      </c>
      <c r="C316" s="2"/>
    </row>
    <row r="317" spans="1:3" ht="19.95" customHeight="1" x14ac:dyDescent="0.3">
      <c r="A317" s="3">
        <v>315</v>
      </c>
      <c r="B317" s="3" t="str">
        <f>"00590993"</f>
        <v>00590993</v>
      </c>
      <c r="C317" s="2"/>
    </row>
    <row r="318" spans="1:3" ht="19.95" customHeight="1" x14ac:dyDescent="0.3">
      <c r="A318" s="3">
        <v>316</v>
      </c>
      <c r="B318" s="3" t="str">
        <f>"00595708"</f>
        <v>00595708</v>
      </c>
      <c r="C318" s="2"/>
    </row>
    <row r="319" spans="1:3" ht="19.95" customHeight="1" x14ac:dyDescent="0.3">
      <c r="A319" s="3">
        <v>317</v>
      </c>
      <c r="B319" s="3" t="str">
        <f>"00597042"</f>
        <v>00597042</v>
      </c>
      <c r="C319" s="2"/>
    </row>
    <row r="320" spans="1:3" ht="19.95" customHeight="1" x14ac:dyDescent="0.3">
      <c r="A320" s="3">
        <v>318</v>
      </c>
      <c r="B320" s="3" t="str">
        <f>"00606444"</f>
        <v>00606444</v>
      </c>
      <c r="C320" s="2"/>
    </row>
    <row r="321" spans="1:3" ht="19.95" customHeight="1" x14ac:dyDescent="0.3">
      <c r="A321" s="3">
        <v>319</v>
      </c>
      <c r="B321" s="3" t="str">
        <f>"00607960"</f>
        <v>00607960</v>
      </c>
      <c r="C321" s="2"/>
    </row>
    <row r="322" spans="1:3" ht="19.95" customHeight="1" x14ac:dyDescent="0.3">
      <c r="A322" s="3">
        <v>320</v>
      </c>
      <c r="B322" s="3" t="str">
        <f>"00618649"</f>
        <v>00618649</v>
      </c>
      <c r="C322" s="2"/>
    </row>
    <row r="323" spans="1:3" ht="19.95" customHeight="1" x14ac:dyDescent="0.3">
      <c r="A323" s="3">
        <v>321</v>
      </c>
      <c r="B323" s="3" t="str">
        <f>"00618742"</f>
        <v>00618742</v>
      </c>
      <c r="C323" s="2"/>
    </row>
    <row r="324" spans="1:3" ht="19.95" customHeight="1" x14ac:dyDescent="0.3">
      <c r="A324" s="3">
        <v>322</v>
      </c>
      <c r="B324" s="3" t="str">
        <f>"00619219"</f>
        <v>00619219</v>
      </c>
      <c r="C324" s="2"/>
    </row>
    <row r="325" spans="1:3" ht="19.95" customHeight="1" x14ac:dyDescent="0.3">
      <c r="A325" s="3">
        <v>323</v>
      </c>
      <c r="B325" s="3" t="str">
        <f>"00623372"</f>
        <v>00623372</v>
      </c>
      <c r="C325" s="2"/>
    </row>
    <row r="326" spans="1:3" ht="19.95" customHeight="1" x14ac:dyDescent="0.3">
      <c r="A326" s="3">
        <v>324</v>
      </c>
      <c r="B326" s="3" t="str">
        <f>"00625294"</f>
        <v>00625294</v>
      </c>
      <c r="C326" s="2"/>
    </row>
    <row r="327" spans="1:3" ht="19.95" customHeight="1" x14ac:dyDescent="0.3">
      <c r="A327" s="3">
        <v>325</v>
      </c>
      <c r="B327" s="3" t="str">
        <f>"00626211"</f>
        <v>00626211</v>
      </c>
      <c r="C327" s="2"/>
    </row>
    <row r="328" spans="1:3" ht="19.95" customHeight="1" x14ac:dyDescent="0.3">
      <c r="A328" s="3">
        <v>326</v>
      </c>
      <c r="B328" s="3" t="str">
        <f>"00627610"</f>
        <v>00627610</v>
      </c>
      <c r="C328" s="2"/>
    </row>
    <row r="329" spans="1:3" ht="19.95" customHeight="1" x14ac:dyDescent="0.3">
      <c r="A329" s="3">
        <v>327</v>
      </c>
      <c r="B329" s="3" t="str">
        <f>"00630246"</f>
        <v>00630246</v>
      </c>
      <c r="C329" s="2"/>
    </row>
    <row r="330" spans="1:3" ht="19.95" customHeight="1" x14ac:dyDescent="0.3">
      <c r="A330" s="3">
        <v>328</v>
      </c>
      <c r="B330" s="3" t="str">
        <f>"00632772"</f>
        <v>00632772</v>
      </c>
      <c r="C330" s="2"/>
    </row>
    <row r="331" spans="1:3" ht="19.95" customHeight="1" x14ac:dyDescent="0.3">
      <c r="A331" s="3">
        <v>329</v>
      </c>
      <c r="B331" s="3" t="str">
        <f>"00636752"</f>
        <v>00636752</v>
      </c>
      <c r="C331" s="2"/>
    </row>
    <row r="332" spans="1:3" ht="19.95" customHeight="1" x14ac:dyDescent="0.3">
      <c r="A332" s="3">
        <v>330</v>
      </c>
      <c r="B332" s="3" t="str">
        <f>"00637205"</f>
        <v>00637205</v>
      </c>
      <c r="C332" s="2"/>
    </row>
    <row r="333" spans="1:3" ht="19.95" customHeight="1" x14ac:dyDescent="0.3">
      <c r="A333" s="3">
        <v>331</v>
      </c>
      <c r="B333" s="3" t="str">
        <f>"00640182"</f>
        <v>00640182</v>
      </c>
      <c r="C333" s="2"/>
    </row>
    <row r="334" spans="1:3" ht="19.95" customHeight="1" x14ac:dyDescent="0.3">
      <c r="A334" s="3">
        <v>332</v>
      </c>
      <c r="B334" s="3" t="str">
        <f>"00640813"</f>
        <v>00640813</v>
      </c>
      <c r="C334" s="2"/>
    </row>
    <row r="335" spans="1:3" ht="19.95" customHeight="1" x14ac:dyDescent="0.3">
      <c r="A335" s="3">
        <v>333</v>
      </c>
      <c r="B335" s="3" t="str">
        <f>"00641530"</f>
        <v>00641530</v>
      </c>
      <c r="C335" s="2"/>
    </row>
    <row r="336" spans="1:3" ht="19.95" customHeight="1" x14ac:dyDescent="0.3">
      <c r="A336" s="3">
        <v>334</v>
      </c>
      <c r="B336" s="3" t="str">
        <f>"00641547"</f>
        <v>00641547</v>
      </c>
      <c r="C336" s="2"/>
    </row>
    <row r="337" spans="1:3" ht="19.95" customHeight="1" x14ac:dyDescent="0.3">
      <c r="A337" s="3">
        <v>335</v>
      </c>
      <c r="B337" s="3" t="str">
        <f>"00649140"</f>
        <v>00649140</v>
      </c>
      <c r="C337" s="2"/>
    </row>
    <row r="338" spans="1:3" ht="19.95" customHeight="1" x14ac:dyDescent="0.3">
      <c r="A338" s="3">
        <v>336</v>
      </c>
      <c r="B338" s="3" t="str">
        <f>"00654089"</f>
        <v>00654089</v>
      </c>
      <c r="C338" s="2"/>
    </row>
    <row r="339" spans="1:3" ht="19.95" customHeight="1" x14ac:dyDescent="0.3">
      <c r="A339" s="3">
        <v>337</v>
      </c>
      <c r="B339" s="3" t="str">
        <f>"00655409"</f>
        <v>00655409</v>
      </c>
      <c r="C339" s="2"/>
    </row>
    <row r="340" spans="1:3" ht="19.95" customHeight="1" x14ac:dyDescent="0.3">
      <c r="A340" s="3">
        <v>338</v>
      </c>
      <c r="B340" s="3" t="str">
        <f>"00655715"</f>
        <v>00655715</v>
      </c>
      <c r="C340" s="2"/>
    </row>
    <row r="341" spans="1:3" ht="19.95" customHeight="1" x14ac:dyDescent="0.3">
      <c r="A341" s="3">
        <v>339</v>
      </c>
      <c r="B341" s="3" t="str">
        <f>"00657860"</f>
        <v>00657860</v>
      </c>
      <c r="C341" s="2"/>
    </row>
    <row r="342" spans="1:3" ht="19.95" customHeight="1" x14ac:dyDescent="0.3">
      <c r="A342" s="3">
        <v>340</v>
      </c>
      <c r="B342" s="3" t="str">
        <f>"00661946"</f>
        <v>00661946</v>
      </c>
      <c r="C342" s="2"/>
    </row>
    <row r="343" spans="1:3" ht="19.95" customHeight="1" x14ac:dyDescent="0.3">
      <c r="A343" s="3">
        <v>341</v>
      </c>
      <c r="B343" s="3" t="str">
        <f>"00664470"</f>
        <v>00664470</v>
      </c>
      <c r="C343" s="2"/>
    </row>
    <row r="344" spans="1:3" ht="19.95" customHeight="1" x14ac:dyDescent="0.3">
      <c r="A344" s="3">
        <v>342</v>
      </c>
      <c r="B344" s="3" t="str">
        <f>"00664739"</f>
        <v>00664739</v>
      </c>
      <c r="C344" s="2"/>
    </row>
    <row r="345" spans="1:3" ht="19.95" customHeight="1" x14ac:dyDescent="0.3">
      <c r="A345" s="3">
        <v>343</v>
      </c>
      <c r="B345" s="3" t="str">
        <f>"00665948"</f>
        <v>00665948</v>
      </c>
      <c r="C345" s="2"/>
    </row>
    <row r="346" spans="1:3" ht="19.95" customHeight="1" x14ac:dyDescent="0.3">
      <c r="A346" s="3">
        <v>344</v>
      </c>
      <c r="B346" s="3" t="str">
        <f>"00666090"</f>
        <v>00666090</v>
      </c>
      <c r="C346" s="2"/>
    </row>
    <row r="347" spans="1:3" ht="19.95" customHeight="1" x14ac:dyDescent="0.3">
      <c r="A347" s="3">
        <v>345</v>
      </c>
      <c r="B347" s="3" t="str">
        <f>"00667438"</f>
        <v>00667438</v>
      </c>
      <c r="C347" s="2"/>
    </row>
    <row r="348" spans="1:3" ht="19.95" customHeight="1" x14ac:dyDescent="0.3">
      <c r="A348" s="3">
        <v>346</v>
      </c>
      <c r="B348" s="3" t="str">
        <f>"00668420"</f>
        <v>00668420</v>
      </c>
      <c r="C348" s="2"/>
    </row>
    <row r="349" spans="1:3" ht="19.95" customHeight="1" x14ac:dyDescent="0.3">
      <c r="A349" s="3">
        <v>347</v>
      </c>
      <c r="B349" s="3" t="str">
        <f>"00675727"</f>
        <v>00675727</v>
      </c>
      <c r="C349" s="2"/>
    </row>
    <row r="350" spans="1:3" ht="19.95" customHeight="1" x14ac:dyDescent="0.3">
      <c r="A350" s="3">
        <v>348</v>
      </c>
      <c r="B350" s="3" t="str">
        <f>"00692798"</f>
        <v>00692798</v>
      </c>
      <c r="C350" s="2"/>
    </row>
    <row r="351" spans="1:3" ht="19.95" customHeight="1" x14ac:dyDescent="0.3">
      <c r="A351" s="3">
        <v>349</v>
      </c>
      <c r="B351" s="3" t="str">
        <f>"00695317"</f>
        <v>00695317</v>
      </c>
      <c r="C351" s="2"/>
    </row>
    <row r="352" spans="1:3" ht="19.95" customHeight="1" x14ac:dyDescent="0.3">
      <c r="A352" s="3">
        <v>350</v>
      </c>
      <c r="B352" s="3" t="str">
        <f>"00712403"</f>
        <v>00712403</v>
      </c>
      <c r="C352" s="2"/>
    </row>
    <row r="353" spans="1:3" ht="19.95" customHeight="1" x14ac:dyDescent="0.3">
      <c r="A353" s="3">
        <v>351</v>
      </c>
      <c r="B353" s="3" t="str">
        <f>"00713729"</f>
        <v>00713729</v>
      </c>
      <c r="C353" s="2"/>
    </row>
    <row r="354" spans="1:3" ht="19.95" customHeight="1" x14ac:dyDescent="0.3">
      <c r="A354" s="3">
        <v>352</v>
      </c>
      <c r="B354" s="3" t="str">
        <f>"00715666"</f>
        <v>00715666</v>
      </c>
      <c r="C354" s="2"/>
    </row>
    <row r="355" spans="1:3" ht="19.95" customHeight="1" x14ac:dyDescent="0.3">
      <c r="A355" s="3">
        <v>353</v>
      </c>
      <c r="B355" s="3" t="str">
        <f>"00717460"</f>
        <v>00717460</v>
      </c>
      <c r="C355" s="2"/>
    </row>
    <row r="356" spans="1:3" ht="19.95" customHeight="1" x14ac:dyDescent="0.3">
      <c r="A356" s="3">
        <v>354</v>
      </c>
      <c r="B356" s="3" t="str">
        <f>"00718712"</f>
        <v>00718712</v>
      </c>
      <c r="C356" s="2"/>
    </row>
    <row r="357" spans="1:3" ht="19.95" customHeight="1" x14ac:dyDescent="0.3">
      <c r="A357" s="3">
        <v>355</v>
      </c>
      <c r="B357" s="3" t="str">
        <f>"00720202"</f>
        <v>00720202</v>
      </c>
      <c r="C357" s="2"/>
    </row>
    <row r="358" spans="1:3" ht="19.95" customHeight="1" x14ac:dyDescent="0.3">
      <c r="A358" s="3">
        <v>356</v>
      </c>
      <c r="B358" s="3" t="str">
        <f>"00720308"</f>
        <v>00720308</v>
      </c>
      <c r="C358" s="2"/>
    </row>
    <row r="359" spans="1:3" ht="19.95" customHeight="1" x14ac:dyDescent="0.3">
      <c r="A359" s="3">
        <v>357</v>
      </c>
      <c r="B359" s="3" t="str">
        <f>"00724649"</f>
        <v>00724649</v>
      </c>
      <c r="C359" s="2"/>
    </row>
    <row r="360" spans="1:3" ht="19.95" customHeight="1" x14ac:dyDescent="0.3">
      <c r="A360" s="3">
        <v>358</v>
      </c>
      <c r="B360" s="3" t="str">
        <f>"00724809"</f>
        <v>00724809</v>
      </c>
      <c r="C360" s="2"/>
    </row>
    <row r="361" spans="1:3" ht="19.95" customHeight="1" x14ac:dyDescent="0.3">
      <c r="A361" s="3">
        <v>359</v>
      </c>
      <c r="B361" s="3" t="str">
        <f>"00724907"</f>
        <v>00724907</v>
      </c>
      <c r="C361" s="2"/>
    </row>
    <row r="362" spans="1:3" ht="19.95" customHeight="1" x14ac:dyDescent="0.3">
      <c r="A362" s="3">
        <v>360</v>
      </c>
      <c r="B362" s="3" t="str">
        <f>"00725246"</f>
        <v>00725246</v>
      </c>
      <c r="C362" s="2"/>
    </row>
    <row r="363" spans="1:3" ht="19.95" customHeight="1" x14ac:dyDescent="0.3">
      <c r="A363" s="3">
        <v>361</v>
      </c>
      <c r="B363" s="3" t="str">
        <f>"00725701"</f>
        <v>00725701</v>
      </c>
      <c r="C363" s="2"/>
    </row>
    <row r="364" spans="1:3" ht="19.95" customHeight="1" x14ac:dyDescent="0.3">
      <c r="A364" s="3">
        <v>362</v>
      </c>
      <c r="B364" s="3" t="str">
        <f>"00725943"</f>
        <v>00725943</v>
      </c>
      <c r="C364" s="2"/>
    </row>
    <row r="365" spans="1:3" ht="19.95" customHeight="1" x14ac:dyDescent="0.3">
      <c r="A365" s="3">
        <v>363</v>
      </c>
      <c r="B365" s="3" t="str">
        <f>"00728016"</f>
        <v>00728016</v>
      </c>
      <c r="C365" s="2"/>
    </row>
    <row r="366" spans="1:3" ht="19.95" customHeight="1" x14ac:dyDescent="0.3">
      <c r="A366" s="3">
        <v>364</v>
      </c>
      <c r="B366" s="3" t="str">
        <f>"00728502"</f>
        <v>00728502</v>
      </c>
      <c r="C366" s="2"/>
    </row>
    <row r="367" spans="1:3" ht="19.95" customHeight="1" x14ac:dyDescent="0.3">
      <c r="A367" s="3">
        <v>365</v>
      </c>
      <c r="B367" s="3" t="str">
        <f>"00737250"</f>
        <v>00737250</v>
      </c>
      <c r="C367" s="2"/>
    </row>
    <row r="368" spans="1:3" ht="19.95" customHeight="1" x14ac:dyDescent="0.3">
      <c r="A368" s="3">
        <v>366</v>
      </c>
      <c r="B368" s="3" t="str">
        <f>"00739278"</f>
        <v>00739278</v>
      </c>
      <c r="C368" s="2"/>
    </row>
    <row r="369" spans="1:3" ht="19.95" customHeight="1" x14ac:dyDescent="0.3">
      <c r="A369" s="3">
        <v>367</v>
      </c>
      <c r="B369" s="3" t="str">
        <f>"00756954"</f>
        <v>00756954</v>
      </c>
      <c r="C369" s="2"/>
    </row>
    <row r="370" spans="1:3" ht="19.95" customHeight="1" x14ac:dyDescent="0.3">
      <c r="A370" s="3">
        <v>368</v>
      </c>
      <c r="B370" s="3" t="str">
        <f>"00759287"</f>
        <v>00759287</v>
      </c>
      <c r="C370" s="2"/>
    </row>
    <row r="371" spans="1:3" ht="19.95" customHeight="1" x14ac:dyDescent="0.3">
      <c r="A371" s="3">
        <v>369</v>
      </c>
      <c r="B371" s="3" t="str">
        <f>"00760002"</f>
        <v>00760002</v>
      </c>
      <c r="C371" s="2"/>
    </row>
    <row r="372" spans="1:3" ht="19.95" customHeight="1" x14ac:dyDescent="0.3">
      <c r="A372" s="3">
        <v>370</v>
      </c>
      <c r="B372" s="3" t="str">
        <f>"00761223"</f>
        <v>00761223</v>
      </c>
      <c r="C372" s="2"/>
    </row>
    <row r="373" spans="1:3" ht="19.95" customHeight="1" x14ac:dyDescent="0.3">
      <c r="A373" s="3">
        <v>371</v>
      </c>
      <c r="B373" s="3" t="str">
        <f>"00761382"</f>
        <v>00761382</v>
      </c>
      <c r="C373" s="2"/>
    </row>
    <row r="374" spans="1:3" ht="19.95" customHeight="1" x14ac:dyDescent="0.3">
      <c r="A374" s="3">
        <v>372</v>
      </c>
      <c r="B374" s="3" t="str">
        <f>"00762867"</f>
        <v>00762867</v>
      </c>
      <c r="C374" s="2"/>
    </row>
    <row r="375" spans="1:3" ht="19.95" customHeight="1" x14ac:dyDescent="0.3">
      <c r="A375" s="3">
        <v>373</v>
      </c>
      <c r="B375" s="3" t="str">
        <f>"00763331"</f>
        <v>00763331</v>
      </c>
      <c r="C375" s="2"/>
    </row>
    <row r="376" spans="1:3" ht="19.95" customHeight="1" x14ac:dyDescent="0.3">
      <c r="A376" s="3">
        <v>374</v>
      </c>
      <c r="B376" s="3" t="str">
        <f>"00763853"</f>
        <v>00763853</v>
      </c>
      <c r="C376" s="2"/>
    </row>
    <row r="377" spans="1:3" ht="19.95" customHeight="1" x14ac:dyDescent="0.3">
      <c r="A377" s="3">
        <v>375</v>
      </c>
      <c r="B377" s="3" t="str">
        <f>"00764284"</f>
        <v>00764284</v>
      </c>
      <c r="C377" s="2"/>
    </row>
    <row r="378" spans="1:3" ht="19.95" customHeight="1" x14ac:dyDescent="0.3">
      <c r="A378" s="3">
        <v>376</v>
      </c>
      <c r="B378" s="3" t="str">
        <f>"00764928"</f>
        <v>00764928</v>
      </c>
      <c r="C378" s="2"/>
    </row>
    <row r="379" spans="1:3" ht="19.95" customHeight="1" x14ac:dyDescent="0.3">
      <c r="A379" s="3">
        <v>377</v>
      </c>
      <c r="B379" s="3" t="str">
        <f>"00765238"</f>
        <v>00765238</v>
      </c>
      <c r="C379" s="2"/>
    </row>
    <row r="380" spans="1:3" ht="19.95" customHeight="1" x14ac:dyDescent="0.3">
      <c r="A380" s="3">
        <v>378</v>
      </c>
      <c r="B380" s="3" t="str">
        <f>"00765251"</f>
        <v>00765251</v>
      </c>
      <c r="C380" s="2"/>
    </row>
    <row r="381" spans="1:3" ht="19.95" customHeight="1" x14ac:dyDescent="0.3">
      <c r="A381" s="3">
        <v>379</v>
      </c>
      <c r="B381" s="3" t="str">
        <f>"00765382"</f>
        <v>00765382</v>
      </c>
      <c r="C381" s="2"/>
    </row>
    <row r="382" spans="1:3" ht="19.95" customHeight="1" x14ac:dyDescent="0.3">
      <c r="A382" s="3">
        <v>380</v>
      </c>
      <c r="B382" s="3" t="str">
        <f>"00767099"</f>
        <v>00767099</v>
      </c>
      <c r="C382" s="2"/>
    </row>
    <row r="383" spans="1:3" ht="19.95" customHeight="1" x14ac:dyDescent="0.3">
      <c r="A383" s="3">
        <v>381</v>
      </c>
      <c r="B383" s="3" t="str">
        <f>"00767108"</f>
        <v>00767108</v>
      </c>
      <c r="C383" s="2"/>
    </row>
    <row r="384" spans="1:3" ht="19.95" customHeight="1" x14ac:dyDescent="0.3">
      <c r="A384" s="3">
        <v>382</v>
      </c>
      <c r="B384" s="3" t="str">
        <f>"00767411"</f>
        <v>00767411</v>
      </c>
      <c r="C384" s="2"/>
    </row>
    <row r="385" spans="1:3" ht="19.95" customHeight="1" x14ac:dyDescent="0.3">
      <c r="A385" s="3">
        <v>383</v>
      </c>
      <c r="B385" s="3" t="str">
        <f>"00770329"</f>
        <v>00770329</v>
      </c>
      <c r="C385" s="2"/>
    </row>
    <row r="386" spans="1:3" ht="19.95" customHeight="1" x14ac:dyDescent="0.3">
      <c r="A386" s="3">
        <v>384</v>
      </c>
      <c r="B386" s="3" t="str">
        <f>"00771200"</f>
        <v>00771200</v>
      </c>
      <c r="C386" s="2"/>
    </row>
    <row r="387" spans="1:3" ht="19.95" customHeight="1" x14ac:dyDescent="0.3">
      <c r="A387" s="3">
        <v>385</v>
      </c>
      <c r="B387" s="3" t="str">
        <f>"00771338"</f>
        <v>00771338</v>
      </c>
      <c r="C387" s="2"/>
    </row>
    <row r="388" spans="1:3" ht="19.95" customHeight="1" x14ac:dyDescent="0.3">
      <c r="A388" s="3">
        <v>386</v>
      </c>
      <c r="B388" s="3" t="str">
        <f>"00771703"</f>
        <v>00771703</v>
      </c>
      <c r="C388" s="2"/>
    </row>
    <row r="389" spans="1:3" ht="19.95" customHeight="1" x14ac:dyDescent="0.3">
      <c r="A389" s="3">
        <v>387</v>
      </c>
      <c r="B389" s="3" t="str">
        <f>"00771753"</f>
        <v>00771753</v>
      </c>
      <c r="C389" s="2"/>
    </row>
    <row r="390" spans="1:3" ht="19.95" customHeight="1" x14ac:dyDescent="0.3">
      <c r="A390" s="3">
        <v>388</v>
      </c>
      <c r="B390" s="3" t="str">
        <f>"00771775"</f>
        <v>00771775</v>
      </c>
      <c r="C390" s="2"/>
    </row>
    <row r="391" spans="1:3" ht="19.95" customHeight="1" x14ac:dyDescent="0.3">
      <c r="A391" s="3">
        <v>389</v>
      </c>
      <c r="B391" s="3" t="str">
        <f>"00771951"</f>
        <v>00771951</v>
      </c>
      <c r="C391" s="2"/>
    </row>
    <row r="392" spans="1:3" ht="19.95" customHeight="1" x14ac:dyDescent="0.3">
      <c r="A392" s="3">
        <v>390</v>
      </c>
      <c r="B392" s="3" t="str">
        <f>"00772105"</f>
        <v>00772105</v>
      </c>
      <c r="C392" s="2"/>
    </row>
    <row r="393" spans="1:3" ht="19.95" customHeight="1" x14ac:dyDescent="0.3">
      <c r="A393" s="3">
        <v>391</v>
      </c>
      <c r="B393" s="3" t="str">
        <f>"00772295"</f>
        <v>00772295</v>
      </c>
      <c r="C393" s="2"/>
    </row>
    <row r="394" spans="1:3" ht="19.95" customHeight="1" x14ac:dyDescent="0.3">
      <c r="A394" s="3">
        <v>392</v>
      </c>
      <c r="B394" s="3" t="str">
        <f>"00772417"</f>
        <v>00772417</v>
      </c>
      <c r="C394" s="2"/>
    </row>
    <row r="395" spans="1:3" ht="19.95" customHeight="1" x14ac:dyDescent="0.3">
      <c r="A395" s="3">
        <v>393</v>
      </c>
      <c r="B395" s="3" t="str">
        <f>"00772758"</f>
        <v>00772758</v>
      </c>
      <c r="C395" s="2"/>
    </row>
    <row r="396" spans="1:3" ht="19.95" customHeight="1" x14ac:dyDescent="0.3">
      <c r="A396" s="3">
        <v>394</v>
      </c>
      <c r="B396" s="3" t="str">
        <f>"00773316"</f>
        <v>00773316</v>
      </c>
      <c r="C396" s="2"/>
    </row>
    <row r="397" spans="1:3" ht="19.95" customHeight="1" x14ac:dyDescent="0.3">
      <c r="A397" s="3">
        <v>395</v>
      </c>
      <c r="B397" s="3" t="str">
        <f>"00774519"</f>
        <v>00774519</v>
      </c>
      <c r="C397" s="2"/>
    </row>
    <row r="398" spans="1:3" ht="19.95" customHeight="1" x14ac:dyDescent="0.3">
      <c r="A398" s="3">
        <v>396</v>
      </c>
      <c r="B398" s="3" t="str">
        <f>"00774524"</f>
        <v>00774524</v>
      </c>
      <c r="C398" s="2"/>
    </row>
    <row r="399" spans="1:3" ht="19.95" customHeight="1" x14ac:dyDescent="0.3">
      <c r="A399" s="3">
        <v>397</v>
      </c>
      <c r="B399" s="3" t="str">
        <f>"00774899"</f>
        <v>00774899</v>
      </c>
      <c r="C399" s="2"/>
    </row>
    <row r="400" spans="1:3" ht="19.95" customHeight="1" x14ac:dyDescent="0.3">
      <c r="A400" s="3">
        <v>398</v>
      </c>
      <c r="B400" s="3" t="str">
        <f>"00774970"</f>
        <v>00774970</v>
      </c>
      <c r="C400" s="2"/>
    </row>
    <row r="401" spans="1:3" ht="19.95" customHeight="1" x14ac:dyDescent="0.3">
      <c r="A401" s="3">
        <v>399</v>
      </c>
      <c r="B401" s="3" t="str">
        <f>"00775625"</f>
        <v>00775625</v>
      </c>
      <c r="C401" s="2"/>
    </row>
    <row r="402" spans="1:3" ht="19.95" customHeight="1" x14ac:dyDescent="0.3">
      <c r="A402" s="3">
        <v>400</v>
      </c>
      <c r="B402" s="3" t="str">
        <f>"00776243"</f>
        <v>00776243</v>
      </c>
      <c r="C402" s="2"/>
    </row>
    <row r="403" spans="1:3" ht="19.95" customHeight="1" x14ac:dyDescent="0.3">
      <c r="A403" s="3">
        <v>401</v>
      </c>
      <c r="B403" s="3" t="str">
        <f>"00777198"</f>
        <v>00777198</v>
      </c>
      <c r="C403" s="2"/>
    </row>
    <row r="404" spans="1:3" ht="19.95" customHeight="1" x14ac:dyDescent="0.3">
      <c r="A404" s="3">
        <v>402</v>
      </c>
      <c r="B404" s="3" t="str">
        <f>"00778542"</f>
        <v>00778542</v>
      </c>
      <c r="C404" s="2"/>
    </row>
    <row r="405" spans="1:3" ht="19.95" customHeight="1" x14ac:dyDescent="0.3">
      <c r="A405" s="3">
        <v>403</v>
      </c>
      <c r="B405" s="3" t="str">
        <f>"00779022"</f>
        <v>00779022</v>
      </c>
      <c r="C405" s="2"/>
    </row>
    <row r="406" spans="1:3" ht="19.95" customHeight="1" x14ac:dyDescent="0.3">
      <c r="A406" s="3">
        <v>404</v>
      </c>
      <c r="B406" s="3" t="str">
        <f>"00779381"</f>
        <v>00779381</v>
      </c>
      <c r="C406" s="2"/>
    </row>
    <row r="407" spans="1:3" ht="19.95" customHeight="1" x14ac:dyDescent="0.3">
      <c r="A407" s="3">
        <v>405</v>
      </c>
      <c r="B407" s="3" t="str">
        <f>"00779598"</f>
        <v>00779598</v>
      </c>
      <c r="C407" s="2"/>
    </row>
    <row r="408" spans="1:3" ht="19.95" customHeight="1" x14ac:dyDescent="0.3">
      <c r="A408" s="3">
        <v>406</v>
      </c>
      <c r="B408" s="3" t="str">
        <f>"00780366"</f>
        <v>00780366</v>
      </c>
      <c r="C408" s="2"/>
    </row>
    <row r="409" spans="1:3" ht="19.95" customHeight="1" x14ac:dyDescent="0.3">
      <c r="A409" s="3">
        <v>407</v>
      </c>
      <c r="B409" s="3" t="str">
        <f>"00780404"</f>
        <v>00780404</v>
      </c>
      <c r="C409" s="2"/>
    </row>
    <row r="410" spans="1:3" ht="19.95" customHeight="1" x14ac:dyDescent="0.3">
      <c r="A410" s="3">
        <v>408</v>
      </c>
      <c r="B410" s="3" t="str">
        <f>"00782579"</f>
        <v>00782579</v>
      </c>
      <c r="C410" s="2"/>
    </row>
    <row r="411" spans="1:3" ht="19.95" customHeight="1" x14ac:dyDescent="0.3">
      <c r="A411" s="3">
        <v>409</v>
      </c>
      <c r="B411" s="3" t="str">
        <f>"00782633"</f>
        <v>00782633</v>
      </c>
      <c r="C411" s="2"/>
    </row>
    <row r="412" spans="1:3" ht="19.95" customHeight="1" x14ac:dyDescent="0.3">
      <c r="A412" s="3">
        <v>410</v>
      </c>
      <c r="B412" s="3" t="str">
        <f>"00784482"</f>
        <v>00784482</v>
      </c>
      <c r="C412" s="2"/>
    </row>
    <row r="413" spans="1:3" ht="19.95" customHeight="1" x14ac:dyDescent="0.3">
      <c r="A413" s="3">
        <v>411</v>
      </c>
      <c r="B413" s="3" t="str">
        <f>"00784627"</f>
        <v>00784627</v>
      </c>
      <c r="C413" s="2"/>
    </row>
    <row r="414" spans="1:3" ht="19.95" customHeight="1" x14ac:dyDescent="0.3">
      <c r="A414" s="3">
        <v>412</v>
      </c>
      <c r="B414" s="3" t="str">
        <f>"00784961"</f>
        <v>00784961</v>
      </c>
      <c r="C414" s="2"/>
    </row>
    <row r="415" spans="1:3" ht="19.95" customHeight="1" x14ac:dyDescent="0.3">
      <c r="A415" s="3">
        <v>413</v>
      </c>
      <c r="B415" s="3" t="str">
        <f>"00785080"</f>
        <v>00785080</v>
      </c>
      <c r="C415" s="2"/>
    </row>
    <row r="416" spans="1:3" ht="19.95" customHeight="1" x14ac:dyDescent="0.3">
      <c r="A416" s="3">
        <v>414</v>
      </c>
      <c r="B416" s="3" t="str">
        <f>"00785287"</f>
        <v>00785287</v>
      </c>
      <c r="C416" s="2"/>
    </row>
    <row r="417" spans="1:3" ht="19.95" customHeight="1" x14ac:dyDescent="0.3">
      <c r="A417" s="3">
        <v>415</v>
      </c>
      <c r="B417" s="3" t="str">
        <f>"00785790"</f>
        <v>00785790</v>
      </c>
      <c r="C417" s="2"/>
    </row>
    <row r="418" spans="1:3" ht="19.95" customHeight="1" x14ac:dyDescent="0.3">
      <c r="A418" s="3">
        <v>416</v>
      </c>
      <c r="B418" s="3" t="str">
        <f>"00785920"</f>
        <v>00785920</v>
      </c>
      <c r="C418" s="2"/>
    </row>
    <row r="419" spans="1:3" ht="19.95" customHeight="1" x14ac:dyDescent="0.3">
      <c r="A419" s="3">
        <v>417</v>
      </c>
      <c r="B419" s="3" t="str">
        <f>"00786166"</f>
        <v>00786166</v>
      </c>
      <c r="C419" s="2"/>
    </row>
    <row r="420" spans="1:3" ht="19.95" customHeight="1" x14ac:dyDescent="0.3">
      <c r="A420" s="3">
        <v>418</v>
      </c>
      <c r="B420" s="3" t="str">
        <f>"00786195"</f>
        <v>00786195</v>
      </c>
      <c r="C420" s="2"/>
    </row>
    <row r="421" spans="1:3" ht="19.95" customHeight="1" x14ac:dyDescent="0.3">
      <c r="A421" s="3">
        <v>419</v>
      </c>
      <c r="B421" s="3" t="str">
        <f>"00787183"</f>
        <v>00787183</v>
      </c>
      <c r="C421" s="2"/>
    </row>
    <row r="422" spans="1:3" ht="19.95" customHeight="1" x14ac:dyDescent="0.3">
      <c r="A422" s="3">
        <v>420</v>
      </c>
      <c r="B422" s="3" t="str">
        <f>"00789848"</f>
        <v>00789848</v>
      </c>
      <c r="C422" s="2"/>
    </row>
    <row r="423" spans="1:3" ht="19.95" customHeight="1" x14ac:dyDescent="0.3">
      <c r="A423" s="3">
        <v>421</v>
      </c>
      <c r="B423" s="3" t="str">
        <f>"00790257"</f>
        <v>00790257</v>
      </c>
      <c r="C423" s="2"/>
    </row>
    <row r="424" spans="1:3" ht="19.95" customHeight="1" x14ac:dyDescent="0.3">
      <c r="A424" s="3">
        <v>422</v>
      </c>
      <c r="B424" s="3" t="str">
        <f>"00792132"</f>
        <v>00792132</v>
      </c>
      <c r="C424" s="2"/>
    </row>
    <row r="425" spans="1:3" ht="19.95" customHeight="1" x14ac:dyDescent="0.3">
      <c r="A425" s="3">
        <v>423</v>
      </c>
      <c r="B425" s="3" t="str">
        <f>"00793181"</f>
        <v>00793181</v>
      </c>
      <c r="C425" s="2"/>
    </row>
    <row r="426" spans="1:3" ht="19.95" customHeight="1" x14ac:dyDescent="0.3">
      <c r="A426" s="3">
        <v>424</v>
      </c>
      <c r="B426" s="3" t="str">
        <f>"00793487"</f>
        <v>00793487</v>
      </c>
      <c r="C426" s="2"/>
    </row>
    <row r="427" spans="1:3" ht="19.95" customHeight="1" x14ac:dyDescent="0.3">
      <c r="A427" s="3">
        <v>425</v>
      </c>
      <c r="B427" s="3" t="str">
        <f>"00793704"</f>
        <v>00793704</v>
      </c>
      <c r="C427" s="2"/>
    </row>
    <row r="428" spans="1:3" ht="19.95" customHeight="1" x14ac:dyDescent="0.3">
      <c r="A428" s="3">
        <v>426</v>
      </c>
      <c r="B428" s="3" t="str">
        <f>"00796436"</f>
        <v>00796436</v>
      </c>
      <c r="C428" s="2"/>
    </row>
    <row r="429" spans="1:3" ht="19.95" customHeight="1" x14ac:dyDescent="0.3">
      <c r="A429" s="3">
        <v>427</v>
      </c>
      <c r="B429" s="3" t="str">
        <f>"00796859"</f>
        <v>00796859</v>
      </c>
      <c r="C429" s="2"/>
    </row>
    <row r="430" spans="1:3" ht="19.95" customHeight="1" x14ac:dyDescent="0.3">
      <c r="A430" s="3">
        <v>428</v>
      </c>
      <c r="B430" s="3" t="str">
        <f>"00798880"</f>
        <v>00798880</v>
      </c>
      <c r="C430" s="2"/>
    </row>
    <row r="431" spans="1:3" ht="19.95" customHeight="1" x14ac:dyDescent="0.3">
      <c r="A431" s="3">
        <v>429</v>
      </c>
      <c r="B431" s="3" t="str">
        <f>"00801569"</f>
        <v>00801569</v>
      </c>
      <c r="C431" s="2"/>
    </row>
    <row r="432" spans="1:3" ht="19.95" customHeight="1" x14ac:dyDescent="0.3">
      <c r="A432" s="3">
        <v>430</v>
      </c>
      <c r="B432" s="3" t="str">
        <f>"00807858"</f>
        <v>00807858</v>
      </c>
      <c r="C432" s="2"/>
    </row>
    <row r="433" spans="1:3" ht="19.95" customHeight="1" x14ac:dyDescent="0.3">
      <c r="A433" s="3">
        <v>431</v>
      </c>
      <c r="B433" s="3" t="str">
        <f>"00807931"</f>
        <v>00807931</v>
      </c>
      <c r="C433" s="2"/>
    </row>
    <row r="434" spans="1:3" ht="19.95" customHeight="1" x14ac:dyDescent="0.3">
      <c r="A434" s="3">
        <v>432</v>
      </c>
      <c r="B434" s="3" t="str">
        <f>"00809115"</f>
        <v>00809115</v>
      </c>
      <c r="C434" s="2"/>
    </row>
    <row r="435" spans="1:3" ht="19.95" customHeight="1" x14ac:dyDescent="0.3">
      <c r="A435" s="3">
        <v>433</v>
      </c>
      <c r="B435" s="3" t="str">
        <f>"00810153"</f>
        <v>00810153</v>
      </c>
      <c r="C435" s="2"/>
    </row>
    <row r="436" spans="1:3" ht="19.95" customHeight="1" x14ac:dyDescent="0.3">
      <c r="A436" s="3">
        <v>434</v>
      </c>
      <c r="B436" s="3" t="str">
        <f>"00811003"</f>
        <v>00811003</v>
      </c>
      <c r="C436" s="2"/>
    </row>
    <row r="437" spans="1:3" ht="19.95" customHeight="1" x14ac:dyDescent="0.3">
      <c r="A437" s="3">
        <v>435</v>
      </c>
      <c r="B437" s="3" t="str">
        <f>"00811598"</f>
        <v>00811598</v>
      </c>
      <c r="C437" s="2"/>
    </row>
    <row r="438" spans="1:3" ht="19.95" customHeight="1" x14ac:dyDescent="0.3">
      <c r="A438" s="3">
        <v>436</v>
      </c>
      <c r="B438" s="3" t="str">
        <f>"00811754"</f>
        <v>00811754</v>
      </c>
      <c r="C438" s="2"/>
    </row>
    <row r="439" spans="1:3" ht="19.95" customHeight="1" x14ac:dyDescent="0.3">
      <c r="A439" s="3">
        <v>437</v>
      </c>
      <c r="B439" s="3" t="str">
        <f>"00812407"</f>
        <v>00812407</v>
      </c>
      <c r="C439" s="2"/>
    </row>
    <row r="440" spans="1:3" ht="19.95" customHeight="1" x14ac:dyDescent="0.3">
      <c r="A440" s="3">
        <v>438</v>
      </c>
      <c r="B440" s="3" t="str">
        <f>"00813003"</f>
        <v>00813003</v>
      </c>
      <c r="C440" s="2"/>
    </row>
    <row r="441" spans="1:3" ht="19.95" customHeight="1" x14ac:dyDescent="0.3">
      <c r="A441" s="3">
        <v>439</v>
      </c>
      <c r="B441" s="3" t="str">
        <f>"00813291"</f>
        <v>00813291</v>
      </c>
      <c r="C441" s="2"/>
    </row>
    <row r="442" spans="1:3" ht="19.95" customHeight="1" x14ac:dyDescent="0.3">
      <c r="A442" s="3">
        <v>440</v>
      </c>
      <c r="B442" s="3" t="str">
        <f>"00813416"</f>
        <v>00813416</v>
      </c>
      <c r="C442" s="2"/>
    </row>
    <row r="443" spans="1:3" ht="19.95" customHeight="1" x14ac:dyDescent="0.3">
      <c r="A443" s="3">
        <v>441</v>
      </c>
      <c r="B443" s="3" t="str">
        <f>"00813629"</f>
        <v>00813629</v>
      </c>
      <c r="C443" s="2"/>
    </row>
    <row r="444" spans="1:3" ht="19.95" customHeight="1" x14ac:dyDescent="0.3">
      <c r="A444" s="3">
        <v>442</v>
      </c>
      <c r="B444" s="3" t="str">
        <f>"00813729"</f>
        <v>00813729</v>
      </c>
      <c r="C444" s="2"/>
    </row>
    <row r="445" spans="1:3" ht="19.95" customHeight="1" x14ac:dyDescent="0.3">
      <c r="A445" s="3">
        <v>443</v>
      </c>
      <c r="B445" s="3" t="str">
        <f>"00814523"</f>
        <v>00814523</v>
      </c>
      <c r="C445" s="2"/>
    </row>
    <row r="446" spans="1:3" ht="19.95" customHeight="1" x14ac:dyDescent="0.3">
      <c r="A446" s="3">
        <v>444</v>
      </c>
      <c r="B446" s="3" t="str">
        <f>"00814762"</f>
        <v>00814762</v>
      </c>
      <c r="C446" s="2"/>
    </row>
    <row r="447" spans="1:3" ht="19.95" customHeight="1" x14ac:dyDescent="0.3">
      <c r="A447" s="3">
        <v>445</v>
      </c>
      <c r="B447" s="3" t="str">
        <f>"00819994"</f>
        <v>00819994</v>
      </c>
      <c r="C447" s="2"/>
    </row>
    <row r="448" spans="1:3" ht="19.95" customHeight="1" x14ac:dyDescent="0.3">
      <c r="A448" s="3">
        <v>446</v>
      </c>
      <c r="B448" s="3" t="str">
        <f>"00820097"</f>
        <v>00820097</v>
      </c>
      <c r="C448" s="2"/>
    </row>
    <row r="449" spans="1:3" ht="19.95" customHeight="1" x14ac:dyDescent="0.3">
      <c r="A449" s="3">
        <v>447</v>
      </c>
      <c r="B449" s="3" t="str">
        <f>"00820134"</f>
        <v>00820134</v>
      </c>
      <c r="C449" s="2"/>
    </row>
    <row r="450" spans="1:3" ht="19.95" customHeight="1" x14ac:dyDescent="0.3">
      <c r="A450" s="3">
        <v>448</v>
      </c>
      <c r="B450" s="3" t="str">
        <f>"00820967"</f>
        <v>00820967</v>
      </c>
      <c r="C450" s="2"/>
    </row>
    <row r="451" spans="1:3" ht="19.95" customHeight="1" x14ac:dyDescent="0.3">
      <c r="A451" s="3">
        <v>449</v>
      </c>
      <c r="B451" s="3" t="str">
        <f>"00821482"</f>
        <v>00821482</v>
      </c>
      <c r="C451" s="2"/>
    </row>
    <row r="452" spans="1:3" ht="19.95" customHeight="1" x14ac:dyDescent="0.3">
      <c r="A452" s="3">
        <v>450</v>
      </c>
      <c r="B452" s="3" t="str">
        <f>"00822484"</f>
        <v>00822484</v>
      </c>
      <c r="C452" s="2"/>
    </row>
    <row r="453" spans="1:3" ht="19.95" customHeight="1" x14ac:dyDescent="0.3">
      <c r="A453" s="3">
        <v>451</v>
      </c>
      <c r="B453" s="3" t="str">
        <f>"00822561"</f>
        <v>00822561</v>
      </c>
      <c r="C453" s="2"/>
    </row>
    <row r="454" spans="1:3" ht="19.95" customHeight="1" x14ac:dyDescent="0.3">
      <c r="A454" s="3">
        <v>452</v>
      </c>
      <c r="B454" s="3" t="str">
        <f>"00822711"</f>
        <v>00822711</v>
      </c>
      <c r="C454" s="2"/>
    </row>
    <row r="455" spans="1:3" ht="19.95" customHeight="1" x14ac:dyDescent="0.3">
      <c r="A455" s="3">
        <v>453</v>
      </c>
      <c r="B455" s="3" t="str">
        <f>"00822764"</f>
        <v>00822764</v>
      </c>
      <c r="C455" s="2"/>
    </row>
    <row r="456" spans="1:3" ht="19.95" customHeight="1" x14ac:dyDescent="0.3">
      <c r="A456" s="3">
        <v>454</v>
      </c>
      <c r="B456" s="3" t="str">
        <f>"00822825"</f>
        <v>00822825</v>
      </c>
      <c r="C456" s="2"/>
    </row>
    <row r="457" spans="1:3" ht="19.95" customHeight="1" x14ac:dyDescent="0.3">
      <c r="A457" s="3">
        <v>455</v>
      </c>
      <c r="B457" s="3" t="str">
        <f>"00823060"</f>
        <v>00823060</v>
      </c>
      <c r="C457" s="2"/>
    </row>
    <row r="458" spans="1:3" ht="19.95" customHeight="1" x14ac:dyDescent="0.3">
      <c r="A458" s="3">
        <v>456</v>
      </c>
      <c r="B458" s="3" t="str">
        <f>"00824081"</f>
        <v>00824081</v>
      </c>
      <c r="C458" s="2"/>
    </row>
    <row r="459" spans="1:3" ht="19.95" customHeight="1" x14ac:dyDescent="0.3">
      <c r="A459" s="3">
        <v>457</v>
      </c>
      <c r="B459" s="3" t="str">
        <f>"00824513"</f>
        <v>00824513</v>
      </c>
      <c r="C459" s="2"/>
    </row>
    <row r="460" spans="1:3" ht="19.95" customHeight="1" x14ac:dyDescent="0.3">
      <c r="A460" s="3">
        <v>458</v>
      </c>
      <c r="B460" s="3" t="str">
        <f>"00825284"</f>
        <v>00825284</v>
      </c>
      <c r="C460" s="2"/>
    </row>
    <row r="461" spans="1:3" ht="19.95" customHeight="1" x14ac:dyDescent="0.3">
      <c r="A461" s="3">
        <v>459</v>
      </c>
      <c r="B461" s="3" t="str">
        <f>"00825977"</f>
        <v>00825977</v>
      </c>
      <c r="C461" s="2"/>
    </row>
    <row r="462" spans="1:3" ht="19.95" customHeight="1" x14ac:dyDescent="0.3">
      <c r="A462" s="3">
        <v>460</v>
      </c>
      <c r="B462" s="3" t="str">
        <f>"00826002"</f>
        <v>00826002</v>
      </c>
      <c r="C462" s="2"/>
    </row>
    <row r="463" spans="1:3" ht="19.95" customHeight="1" x14ac:dyDescent="0.3">
      <c r="A463" s="3">
        <v>461</v>
      </c>
      <c r="B463" s="3" t="str">
        <f>"00826027"</f>
        <v>00826027</v>
      </c>
      <c r="C463" s="2"/>
    </row>
    <row r="464" spans="1:3" ht="19.95" customHeight="1" x14ac:dyDescent="0.3">
      <c r="A464" s="3">
        <v>462</v>
      </c>
      <c r="B464" s="3" t="str">
        <f>"00826386"</f>
        <v>00826386</v>
      </c>
      <c r="C464" s="2"/>
    </row>
    <row r="465" spans="1:3" ht="19.95" customHeight="1" x14ac:dyDescent="0.3">
      <c r="A465" s="3">
        <v>463</v>
      </c>
      <c r="B465" s="3" t="str">
        <f>"00826663"</f>
        <v>00826663</v>
      </c>
      <c r="C465" s="2"/>
    </row>
    <row r="466" spans="1:3" ht="19.95" customHeight="1" x14ac:dyDescent="0.3">
      <c r="A466" s="3">
        <v>464</v>
      </c>
      <c r="B466" s="3" t="str">
        <f>"00827365"</f>
        <v>00827365</v>
      </c>
      <c r="C466" s="2"/>
    </row>
    <row r="467" spans="1:3" ht="19.95" customHeight="1" x14ac:dyDescent="0.3">
      <c r="A467" s="3">
        <v>465</v>
      </c>
      <c r="B467" s="3" t="str">
        <f>"00828362"</f>
        <v>00828362</v>
      </c>
      <c r="C467" s="2"/>
    </row>
    <row r="468" spans="1:3" ht="19.95" customHeight="1" x14ac:dyDescent="0.3">
      <c r="A468" s="3">
        <v>466</v>
      </c>
      <c r="B468" s="3" t="str">
        <f>"00828688"</f>
        <v>00828688</v>
      </c>
      <c r="C468" s="2"/>
    </row>
    <row r="469" spans="1:3" ht="19.95" customHeight="1" x14ac:dyDescent="0.3">
      <c r="A469" s="3">
        <v>467</v>
      </c>
      <c r="B469" s="3" t="str">
        <f>"00828898"</f>
        <v>00828898</v>
      </c>
      <c r="C469" s="2"/>
    </row>
    <row r="470" spans="1:3" ht="19.95" customHeight="1" x14ac:dyDescent="0.3">
      <c r="A470" s="3">
        <v>468</v>
      </c>
      <c r="B470" s="3" t="str">
        <f>"00829292"</f>
        <v>00829292</v>
      </c>
      <c r="C470" s="2"/>
    </row>
    <row r="471" spans="1:3" ht="19.95" customHeight="1" x14ac:dyDescent="0.3">
      <c r="A471" s="3">
        <v>469</v>
      </c>
      <c r="B471" s="3" t="str">
        <f>"00830847"</f>
        <v>00830847</v>
      </c>
      <c r="C471" s="2"/>
    </row>
    <row r="472" spans="1:3" ht="19.95" customHeight="1" x14ac:dyDescent="0.3">
      <c r="A472" s="3">
        <v>470</v>
      </c>
      <c r="B472" s="3" t="str">
        <f>"00831088"</f>
        <v>00831088</v>
      </c>
      <c r="C472" s="2"/>
    </row>
    <row r="473" spans="1:3" ht="19.95" customHeight="1" x14ac:dyDescent="0.3">
      <c r="A473" s="3">
        <v>471</v>
      </c>
      <c r="B473" s="3" t="str">
        <f>"00831093"</f>
        <v>00831093</v>
      </c>
      <c r="C473" s="2"/>
    </row>
    <row r="474" spans="1:3" ht="19.95" customHeight="1" x14ac:dyDescent="0.3">
      <c r="A474" s="3">
        <v>472</v>
      </c>
      <c r="B474" s="3" t="str">
        <f>"00831411"</f>
        <v>00831411</v>
      </c>
      <c r="C474" s="2"/>
    </row>
    <row r="475" spans="1:3" ht="19.95" customHeight="1" x14ac:dyDescent="0.3">
      <c r="A475" s="3">
        <v>473</v>
      </c>
      <c r="B475" s="3" t="str">
        <f>"00832239"</f>
        <v>00832239</v>
      </c>
      <c r="C475" s="2"/>
    </row>
    <row r="476" spans="1:3" ht="19.95" customHeight="1" x14ac:dyDescent="0.3">
      <c r="A476" s="3">
        <v>474</v>
      </c>
      <c r="B476" s="3" t="str">
        <f>"00833208"</f>
        <v>00833208</v>
      </c>
      <c r="C476" s="2"/>
    </row>
    <row r="477" spans="1:3" ht="19.95" customHeight="1" x14ac:dyDescent="0.3">
      <c r="A477" s="3">
        <v>475</v>
      </c>
      <c r="B477" s="3" t="str">
        <f>"00835279"</f>
        <v>00835279</v>
      </c>
      <c r="C477" s="2"/>
    </row>
    <row r="478" spans="1:3" ht="19.95" customHeight="1" x14ac:dyDescent="0.3">
      <c r="A478" s="3">
        <v>476</v>
      </c>
      <c r="B478" s="3" t="str">
        <f>"00836113"</f>
        <v>00836113</v>
      </c>
      <c r="C478" s="2"/>
    </row>
    <row r="479" spans="1:3" ht="19.95" customHeight="1" x14ac:dyDescent="0.3">
      <c r="A479" s="3">
        <v>477</v>
      </c>
      <c r="B479" s="3" t="str">
        <f>"00836171"</f>
        <v>00836171</v>
      </c>
      <c r="C479" s="2"/>
    </row>
    <row r="480" spans="1:3" ht="19.95" customHeight="1" x14ac:dyDescent="0.3">
      <c r="A480" s="3">
        <v>478</v>
      </c>
      <c r="B480" s="3" t="str">
        <f>"00837163"</f>
        <v>00837163</v>
      </c>
      <c r="C480" s="2"/>
    </row>
    <row r="481" spans="1:3" ht="19.95" customHeight="1" x14ac:dyDescent="0.3">
      <c r="A481" s="3">
        <v>479</v>
      </c>
      <c r="B481" s="3" t="str">
        <f>"00837485"</f>
        <v>00837485</v>
      </c>
      <c r="C481" s="2"/>
    </row>
    <row r="482" spans="1:3" ht="19.95" customHeight="1" x14ac:dyDescent="0.3">
      <c r="A482" s="3">
        <v>480</v>
      </c>
      <c r="B482" s="3" t="str">
        <f>"00837542"</f>
        <v>00837542</v>
      </c>
      <c r="C482" s="2"/>
    </row>
    <row r="483" spans="1:3" ht="19.95" customHeight="1" x14ac:dyDescent="0.3">
      <c r="A483" s="3">
        <v>481</v>
      </c>
      <c r="B483" s="3" t="str">
        <f>"00837688"</f>
        <v>00837688</v>
      </c>
      <c r="C483" s="2"/>
    </row>
    <row r="484" spans="1:3" ht="19.95" customHeight="1" x14ac:dyDescent="0.3">
      <c r="A484" s="3">
        <v>482</v>
      </c>
      <c r="B484" s="3" t="str">
        <f>"00837804"</f>
        <v>00837804</v>
      </c>
      <c r="C484" s="2"/>
    </row>
    <row r="485" spans="1:3" ht="19.95" customHeight="1" x14ac:dyDescent="0.3">
      <c r="A485" s="3">
        <v>483</v>
      </c>
      <c r="B485" s="3" t="str">
        <f>"00840850"</f>
        <v>00840850</v>
      </c>
      <c r="C485" s="2"/>
    </row>
    <row r="486" spans="1:3" ht="19.95" customHeight="1" x14ac:dyDescent="0.3">
      <c r="A486" s="3">
        <v>484</v>
      </c>
      <c r="B486" s="3" t="str">
        <f>"00840854"</f>
        <v>00840854</v>
      </c>
      <c r="C486" s="2"/>
    </row>
    <row r="487" spans="1:3" ht="19.95" customHeight="1" x14ac:dyDescent="0.3">
      <c r="A487" s="3">
        <v>485</v>
      </c>
      <c r="B487" s="3" t="str">
        <f>"00841088"</f>
        <v>00841088</v>
      </c>
      <c r="C487" s="2"/>
    </row>
    <row r="488" spans="1:3" ht="19.95" customHeight="1" x14ac:dyDescent="0.3">
      <c r="A488" s="3">
        <v>486</v>
      </c>
      <c r="B488" s="3" t="str">
        <f>"00841182"</f>
        <v>00841182</v>
      </c>
      <c r="C488" s="2"/>
    </row>
    <row r="489" spans="1:3" ht="19.95" customHeight="1" x14ac:dyDescent="0.3">
      <c r="A489" s="3">
        <v>487</v>
      </c>
      <c r="B489" s="3" t="str">
        <f>"00841257"</f>
        <v>00841257</v>
      </c>
      <c r="C489" s="2"/>
    </row>
    <row r="490" spans="1:3" ht="19.95" customHeight="1" x14ac:dyDescent="0.3">
      <c r="A490" s="3">
        <v>488</v>
      </c>
      <c r="B490" s="3" t="str">
        <f>"00841279"</f>
        <v>00841279</v>
      </c>
      <c r="C490" s="2"/>
    </row>
    <row r="491" spans="1:3" ht="19.95" customHeight="1" x14ac:dyDescent="0.3">
      <c r="A491" s="3">
        <v>489</v>
      </c>
      <c r="B491" s="3" t="str">
        <f>"00841503"</f>
        <v>00841503</v>
      </c>
      <c r="C491" s="2"/>
    </row>
    <row r="492" spans="1:3" ht="19.95" customHeight="1" x14ac:dyDescent="0.3">
      <c r="A492" s="3">
        <v>490</v>
      </c>
      <c r="B492" s="3" t="str">
        <f>"00841538"</f>
        <v>00841538</v>
      </c>
      <c r="C492" s="2"/>
    </row>
    <row r="493" spans="1:3" ht="19.95" customHeight="1" x14ac:dyDescent="0.3">
      <c r="A493" s="3">
        <v>491</v>
      </c>
      <c r="B493" s="3" t="str">
        <f>"00841581"</f>
        <v>00841581</v>
      </c>
      <c r="C493" s="2"/>
    </row>
    <row r="494" spans="1:3" ht="19.95" customHeight="1" x14ac:dyDescent="0.3">
      <c r="A494" s="3">
        <v>492</v>
      </c>
      <c r="B494" s="3" t="str">
        <f>"00841609"</f>
        <v>00841609</v>
      </c>
      <c r="C494" s="2"/>
    </row>
    <row r="495" spans="1:3" ht="19.95" customHeight="1" x14ac:dyDescent="0.3">
      <c r="A495" s="3">
        <v>493</v>
      </c>
      <c r="B495" s="3" t="str">
        <f>"00841767"</f>
        <v>00841767</v>
      </c>
      <c r="C495" s="2"/>
    </row>
    <row r="496" spans="1:3" ht="19.95" customHeight="1" x14ac:dyDescent="0.3">
      <c r="A496" s="3">
        <v>494</v>
      </c>
      <c r="B496" s="3" t="str">
        <f>"00842011"</f>
        <v>00842011</v>
      </c>
      <c r="C496" s="2"/>
    </row>
    <row r="497" spans="1:3" ht="19.95" customHeight="1" x14ac:dyDescent="0.3">
      <c r="A497" s="3">
        <v>495</v>
      </c>
      <c r="B497" s="3" t="str">
        <f>"00842037"</f>
        <v>00842037</v>
      </c>
      <c r="C497" s="2"/>
    </row>
    <row r="498" spans="1:3" ht="19.95" customHeight="1" x14ac:dyDescent="0.3">
      <c r="A498" s="3">
        <v>496</v>
      </c>
      <c r="B498" s="3" t="str">
        <f>"00842264"</f>
        <v>00842264</v>
      </c>
      <c r="C498" s="2"/>
    </row>
    <row r="499" spans="1:3" ht="19.95" customHeight="1" x14ac:dyDescent="0.3">
      <c r="A499" s="3">
        <v>497</v>
      </c>
      <c r="B499" s="3" t="str">
        <f>"00842344"</f>
        <v>00842344</v>
      </c>
      <c r="C499" s="2"/>
    </row>
    <row r="500" spans="1:3" ht="19.95" customHeight="1" x14ac:dyDescent="0.3">
      <c r="A500" s="3">
        <v>498</v>
      </c>
      <c r="B500" s="3" t="str">
        <f>"00842992"</f>
        <v>00842992</v>
      </c>
      <c r="C500" s="2"/>
    </row>
    <row r="501" spans="1:3" ht="19.95" customHeight="1" x14ac:dyDescent="0.3">
      <c r="A501" s="3">
        <v>499</v>
      </c>
      <c r="B501" s="3" t="str">
        <f>"00843047"</f>
        <v>00843047</v>
      </c>
      <c r="C501" s="2"/>
    </row>
    <row r="502" spans="1:3" ht="19.95" customHeight="1" x14ac:dyDescent="0.3">
      <c r="A502" s="3">
        <v>500</v>
      </c>
      <c r="B502" s="3" t="str">
        <f>"00843316"</f>
        <v>00843316</v>
      </c>
      <c r="C502" s="2"/>
    </row>
    <row r="503" spans="1:3" ht="19.95" customHeight="1" x14ac:dyDescent="0.3">
      <c r="A503" s="3">
        <v>501</v>
      </c>
      <c r="B503" s="3" t="str">
        <f>"00843336"</f>
        <v>00843336</v>
      </c>
      <c r="C503" s="2"/>
    </row>
    <row r="504" spans="1:3" ht="19.95" customHeight="1" x14ac:dyDescent="0.3">
      <c r="A504" s="3">
        <v>502</v>
      </c>
      <c r="B504" s="3" t="str">
        <f>"00843763"</f>
        <v>00843763</v>
      </c>
      <c r="C504" s="2"/>
    </row>
    <row r="505" spans="1:3" ht="19.95" customHeight="1" x14ac:dyDescent="0.3">
      <c r="A505" s="3">
        <v>503</v>
      </c>
      <c r="B505" s="3" t="str">
        <f>"00843899"</f>
        <v>00843899</v>
      </c>
      <c r="C505" s="2"/>
    </row>
    <row r="506" spans="1:3" ht="19.95" customHeight="1" x14ac:dyDescent="0.3">
      <c r="A506" s="3">
        <v>504</v>
      </c>
      <c r="B506" s="3" t="str">
        <f>"00843923"</f>
        <v>00843923</v>
      </c>
      <c r="C506" s="2"/>
    </row>
    <row r="507" spans="1:3" ht="19.95" customHeight="1" x14ac:dyDescent="0.3">
      <c r="A507" s="3">
        <v>505</v>
      </c>
      <c r="B507" s="3" t="str">
        <f>"00844400"</f>
        <v>00844400</v>
      </c>
      <c r="C507" s="2"/>
    </row>
    <row r="508" spans="1:3" ht="19.95" customHeight="1" x14ac:dyDescent="0.3">
      <c r="A508" s="3">
        <v>506</v>
      </c>
      <c r="B508" s="3" t="str">
        <f>"00844453"</f>
        <v>00844453</v>
      </c>
      <c r="C508" s="2"/>
    </row>
    <row r="509" spans="1:3" ht="19.95" customHeight="1" x14ac:dyDescent="0.3">
      <c r="A509" s="3">
        <v>507</v>
      </c>
      <c r="B509" s="3" t="str">
        <f>"00844610"</f>
        <v>00844610</v>
      </c>
      <c r="C509" s="2"/>
    </row>
    <row r="510" spans="1:3" ht="19.95" customHeight="1" x14ac:dyDescent="0.3">
      <c r="A510" s="3">
        <v>508</v>
      </c>
      <c r="B510" s="3" t="str">
        <f>"00844736"</f>
        <v>00844736</v>
      </c>
      <c r="C510" s="2"/>
    </row>
    <row r="511" spans="1:3" ht="19.95" customHeight="1" x14ac:dyDescent="0.3">
      <c r="A511" s="3">
        <v>509</v>
      </c>
      <c r="B511" s="3" t="str">
        <f>"00844802"</f>
        <v>00844802</v>
      </c>
      <c r="C511" s="2"/>
    </row>
    <row r="512" spans="1:3" ht="19.95" customHeight="1" x14ac:dyDescent="0.3">
      <c r="A512" s="3">
        <v>510</v>
      </c>
      <c r="B512" s="3" t="str">
        <f>"00844919"</f>
        <v>00844919</v>
      </c>
      <c r="C512" s="2"/>
    </row>
    <row r="513" spans="1:3" ht="19.95" customHeight="1" x14ac:dyDescent="0.3">
      <c r="A513" s="3">
        <v>511</v>
      </c>
      <c r="B513" s="3" t="str">
        <f>"00845092"</f>
        <v>00845092</v>
      </c>
      <c r="C513" s="2"/>
    </row>
    <row r="514" spans="1:3" ht="19.95" customHeight="1" x14ac:dyDescent="0.3">
      <c r="A514" s="3">
        <v>512</v>
      </c>
      <c r="B514" s="3" t="str">
        <f>"00845168"</f>
        <v>00845168</v>
      </c>
      <c r="C514" s="2"/>
    </row>
    <row r="515" spans="1:3" ht="19.95" customHeight="1" x14ac:dyDescent="0.3">
      <c r="A515" s="3">
        <v>513</v>
      </c>
      <c r="B515" s="3" t="str">
        <f>"00845599"</f>
        <v>00845599</v>
      </c>
      <c r="C515" s="2"/>
    </row>
    <row r="516" spans="1:3" ht="19.95" customHeight="1" x14ac:dyDescent="0.3">
      <c r="A516" s="3">
        <v>514</v>
      </c>
      <c r="B516" s="3" t="str">
        <f>"00845755"</f>
        <v>00845755</v>
      </c>
      <c r="C516" s="2"/>
    </row>
    <row r="517" spans="1:3" ht="19.95" customHeight="1" x14ac:dyDescent="0.3">
      <c r="A517" s="3">
        <v>515</v>
      </c>
      <c r="B517" s="3" t="str">
        <f>"00845908"</f>
        <v>00845908</v>
      </c>
      <c r="C517" s="2"/>
    </row>
    <row r="518" spans="1:3" ht="19.95" customHeight="1" x14ac:dyDescent="0.3">
      <c r="A518" s="3">
        <v>516</v>
      </c>
      <c r="B518" s="3" t="str">
        <f>"00846020"</f>
        <v>00846020</v>
      </c>
      <c r="C518" s="2"/>
    </row>
    <row r="519" spans="1:3" ht="19.95" customHeight="1" x14ac:dyDescent="0.3">
      <c r="A519" s="3">
        <v>517</v>
      </c>
      <c r="B519" s="3" t="str">
        <f>"00846219"</f>
        <v>00846219</v>
      </c>
      <c r="C519" s="2"/>
    </row>
    <row r="520" spans="1:3" ht="19.95" customHeight="1" x14ac:dyDescent="0.3">
      <c r="A520" s="3">
        <v>518</v>
      </c>
      <c r="B520" s="3" t="str">
        <f>"00846378"</f>
        <v>00846378</v>
      </c>
      <c r="C520" s="2"/>
    </row>
    <row r="521" spans="1:3" ht="19.95" customHeight="1" x14ac:dyDescent="0.3">
      <c r="A521" s="3">
        <v>519</v>
      </c>
      <c r="B521" s="3" t="str">
        <f>"00846427"</f>
        <v>00846427</v>
      </c>
      <c r="C521" s="2"/>
    </row>
    <row r="522" spans="1:3" ht="19.95" customHeight="1" x14ac:dyDescent="0.3">
      <c r="A522" s="3">
        <v>520</v>
      </c>
      <c r="B522" s="3" t="str">
        <f>"00846443"</f>
        <v>00846443</v>
      </c>
      <c r="C522" s="2"/>
    </row>
    <row r="523" spans="1:3" ht="19.95" customHeight="1" x14ac:dyDescent="0.3">
      <c r="A523" s="3">
        <v>521</v>
      </c>
      <c r="B523" s="3" t="str">
        <f>"00846504"</f>
        <v>00846504</v>
      </c>
      <c r="C523" s="2"/>
    </row>
    <row r="524" spans="1:3" ht="19.95" customHeight="1" x14ac:dyDescent="0.3">
      <c r="A524" s="3">
        <v>522</v>
      </c>
      <c r="B524" s="3" t="str">
        <f>"00846585"</f>
        <v>00846585</v>
      </c>
      <c r="C524" s="2"/>
    </row>
    <row r="525" spans="1:3" ht="19.95" customHeight="1" x14ac:dyDescent="0.3">
      <c r="A525" s="3">
        <v>523</v>
      </c>
      <c r="B525" s="3" t="str">
        <f>"00846639"</f>
        <v>00846639</v>
      </c>
      <c r="C525" s="2"/>
    </row>
    <row r="526" spans="1:3" ht="19.95" customHeight="1" x14ac:dyDescent="0.3">
      <c r="A526" s="3">
        <v>524</v>
      </c>
      <c r="B526" s="3" t="str">
        <f>"00846881"</f>
        <v>00846881</v>
      </c>
      <c r="C526" s="2"/>
    </row>
    <row r="527" spans="1:3" ht="19.95" customHeight="1" x14ac:dyDescent="0.3">
      <c r="A527" s="3">
        <v>525</v>
      </c>
      <c r="B527" s="3" t="str">
        <f>"00846954"</f>
        <v>00846954</v>
      </c>
      <c r="C527" s="2"/>
    </row>
    <row r="528" spans="1:3" ht="19.95" customHeight="1" x14ac:dyDescent="0.3">
      <c r="A528" s="3">
        <v>526</v>
      </c>
      <c r="B528" s="3" t="str">
        <f>"00847226"</f>
        <v>00847226</v>
      </c>
      <c r="C528" s="2"/>
    </row>
    <row r="529" spans="1:3" ht="19.95" customHeight="1" x14ac:dyDescent="0.3">
      <c r="A529" s="3">
        <v>527</v>
      </c>
      <c r="B529" s="3" t="str">
        <f>"00847453"</f>
        <v>00847453</v>
      </c>
      <c r="C529" s="2"/>
    </row>
    <row r="530" spans="1:3" ht="19.95" customHeight="1" x14ac:dyDescent="0.3">
      <c r="A530" s="3">
        <v>528</v>
      </c>
      <c r="B530" s="3" t="str">
        <f>"00847498"</f>
        <v>00847498</v>
      </c>
      <c r="C530" s="2"/>
    </row>
    <row r="531" spans="1:3" ht="19.95" customHeight="1" x14ac:dyDescent="0.3">
      <c r="A531" s="3">
        <v>529</v>
      </c>
      <c r="B531" s="3" t="str">
        <f>"00847773"</f>
        <v>00847773</v>
      </c>
      <c r="C531" s="2"/>
    </row>
    <row r="532" spans="1:3" ht="19.95" customHeight="1" x14ac:dyDescent="0.3">
      <c r="A532" s="3">
        <v>530</v>
      </c>
      <c r="B532" s="3" t="str">
        <f>"00847776"</f>
        <v>00847776</v>
      </c>
      <c r="C532" s="2"/>
    </row>
    <row r="533" spans="1:3" ht="19.95" customHeight="1" x14ac:dyDescent="0.3">
      <c r="A533" s="3">
        <v>531</v>
      </c>
      <c r="B533" s="3" t="str">
        <f>"00847995"</f>
        <v>00847995</v>
      </c>
      <c r="C533" s="2"/>
    </row>
    <row r="534" spans="1:3" ht="19.95" customHeight="1" x14ac:dyDescent="0.3">
      <c r="A534" s="3">
        <v>532</v>
      </c>
      <c r="B534" s="3" t="str">
        <f>"00847997"</f>
        <v>00847997</v>
      </c>
      <c r="C534" s="2"/>
    </row>
    <row r="535" spans="1:3" ht="19.95" customHeight="1" x14ac:dyDescent="0.3">
      <c r="A535" s="3">
        <v>533</v>
      </c>
      <c r="B535" s="3" t="str">
        <f>"00848065"</f>
        <v>00848065</v>
      </c>
      <c r="C535" s="2"/>
    </row>
    <row r="536" spans="1:3" ht="19.95" customHeight="1" x14ac:dyDescent="0.3">
      <c r="A536" s="3">
        <v>534</v>
      </c>
      <c r="B536" s="3" t="str">
        <f>"00848128"</f>
        <v>00848128</v>
      </c>
      <c r="C536" s="2"/>
    </row>
    <row r="537" spans="1:3" ht="19.95" customHeight="1" x14ac:dyDescent="0.3">
      <c r="A537" s="3">
        <v>535</v>
      </c>
      <c r="B537" s="3" t="str">
        <f>"00848234"</f>
        <v>00848234</v>
      </c>
      <c r="C537" s="2"/>
    </row>
    <row r="538" spans="1:3" ht="19.95" customHeight="1" x14ac:dyDescent="0.3">
      <c r="A538" s="3">
        <v>536</v>
      </c>
      <c r="B538" s="3" t="str">
        <f>"00848306"</f>
        <v>00848306</v>
      </c>
      <c r="C538" s="2"/>
    </row>
    <row r="539" spans="1:3" ht="19.95" customHeight="1" x14ac:dyDescent="0.3">
      <c r="A539" s="3">
        <v>537</v>
      </c>
      <c r="B539" s="3" t="str">
        <f>"00848377"</f>
        <v>00848377</v>
      </c>
      <c r="C539" s="2"/>
    </row>
    <row r="540" spans="1:3" ht="19.95" customHeight="1" x14ac:dyDescent="0.3">
      <c r="A540" s="3">
        <v>538</v>
      </c>
      <c r="B540" s="3" t="str">
        <f>"00848462"</f>
        <v>00848462</v>
      </c>
      <c r="C540" s="2"/>
    </row>
    <row r="541" spans="1:3" ht="19.95" customHeight="1" x14ac:dyDescent="0.3">
      <c r="A541" s="3">
        <v>539</v>
      </c>
      <c r="B541" s="3" t="str">
        <f>"00848495"</f>
        <v>00848495</v>
      </c>
      <c r="C541" s="2"/>
    </row>
    <row r="542" spans="1:3" ht="19.95" customHeight="1" x14ac:dyDescent="0.3">
      <c r="A542" s="3">
        <v>540</v>
      </c>
      <c r="B542" s="3" t="str">
        <f>"00848684"</f>
        <v>00848684</v>
      </c>
      <c r="C542" s="2"/>
    </row>
    <row r="543" spans="1:3" ht="19.95" customHeight="1" x14ac:dyDescent="0.3">
      <c r="A543" s="3">
        <v>541</v>
      </c>
      <c r="B543" s="3" t="str">
        <f>"00848714"</f>
        <v>00848714</v>
      </c>
      <c r="C543" s="2"/>
    </row>
    <row r="544" spans="1:3" ht="19.95" customHeight="1" x14ac:dyDescent="0.3">
      <c r="A544" s="3">
        <v>542</v>
      </c>
      <c r="B544" s="3" t="str">
        <f>"00849052"</f>
        <v>00849052</v>
      </c>
      <c r="C544" s="2"/>
    </row>
    <row r="545" spans="1:3" ht="19.95" customHeight="1" x14ac:dyDescent="0.3">
      <c r="A545" s="3">
        <v>543</v>
      </c>
      <c r="B545" s="3" t="str">
        <f>"00849125"</f>
        <v>00849125</v>
      </c>
      <c r="C545" s="2"/>
    </row>
    <row r="546" spans="1:3" ht="19.95" customHeight="1" x14ac:dyDescent="0.3">
      <c r="A546" s="3">
        <v>544</v>
      </c>
      <c r="B546" s="3" t="str">
        <f>"00849180"</f>
        <v>00849180</v>
      </c>
      <c r="C546" s="2"/>
    </row>
    <row r="547" spans="1:3" ht="19.95" customHeight="1" x14ac:dyDescent="0.3">
      <c r="A547" s="3">
        <v>545</v>
      </c>
      <c r="B547" s="3" t="str">
        <f>"00849202"</f>
        <v>00849202</v>
      </c>
      <c r="C547" s="2"/>
    </row>
    <row r="548" spans="1:3" ht="19.95" customHeight="1" x14ac:dyDescent="0.3">
      <c r="A548" s="3">
        <v>546</v>
      </c>
      <c r="B548" s="3" t="str">
        <f>"00849521"</f>
        <v>00849521</v>
      </c>
      <c r="C548" s="2"/>
    </row>
    <row r="549" spans="1:3" ht="19.95" customHeight="1" x14ac:dyDescent="0.3">
      <c r="A549" s="3">
        <v>547</v>
      </c>
      <c r="B549" s="3" t="str">
        <f>"00849656"</f>
        <v>00849656</v>
      </c>
      <c r="C549" s="2"/>
    </row>
    <row r="550" spans="1:3" ht="19.95" customHeight="1" x14ac:dyDescent="0.3">
      <c r="A550" s="3">
        <v>548</v>
      </c>
      <c r="B550" s="3" t="str">
        <f>"00849755"</f>
        <v>00849755</v>
      </c>
      <c r="C550" s="2"/>
    </row>
    <row r="551" spans="1:3" ht="19.95" customHeight="1" x14ac:dyDescent="0.3">
      <c r="A551" s="3">
        <v>549</v>
      </c>
      <c r="B551" s="3" t="str">
        <f>"00849797"</f>
        <v>00849797</v>
      </c>
      <c r="C551" s="2"/>
    </row>
    <row r="552" spans="1:3" ht="19.95" customHeight="1" x14ac:dyDescent="0.3">
      <c r="A552" s="3">
        <v>550</v>
      </c>
      <c r="B552" s="3" t="str">
        <f>"00849866"</f>
        <v>00849866</v>
      </c>
      <c r="C552" s="2"/>
    </row>
    <row r="553" spans="1:3" ht="19.95" customHeight="1" x14ac:dyDescent="0.3">
      <c r="A553" s="3">
        <v>551</v>
      </c>
      <c r="B553" s="3" t="str">
        <f>"00849889"</f>
        <v>00849889</v>
      </c>
      <c r="C553" s="2"/>
    </row>
    <row r="554" spans="1:3" ht="19.95" customHeight="1" x14ac:dyDescent="0.3">
      <c r="A554" s="3">
        <v>552</v>
      </c>
      <c r="B554" s="3" t="str">
        <f>"00850088"</f>
        <v>00850088</v>
      </c>
      <c r="C554" s="2"/>
    </row>
    <row r="555" spans="1:3" ht="19.95" customHeight="1" x14ac:dyDescent="0.3">
      <c r="A555" s="3">
        <v>553</v>
      </c>
      <c r="B555" s="3" t="str">
        <f>"00850177"</f>
        <v>00850177</v>
      </c>
      <c r="C555" s="2"/>
    </row>
    <row r="556" spans="1:3" ht="19.95" customHeight="1" x14ac:dyDescent="0.3">
      <c r="A556" s="3">
        <v>554</v>
      </c>
      <c r="B556" s="3" t="str">
        <f>"00850234"</f>
        <v>00850234</v>
      </c>
      <c r="C556" s="2"/>
    </row>
    <row r="557" spans="1:3" ht="19.95" customHeight="1" x14ac:dyDescent="0.3">
      <c r="A557" s="3">
        <v>555</v>
      </c>
      <c r="B557" s="3" t="str">
        <f>"00850282"</f>
        <v>00850282</v>
      </c>
      <c r="C557" s="2"/>
    </row>
    <row r="558" spans="1:3" ht="19.95" customHeight="1" x14ac:dyDescent="0.3">
      <c r="A558" s="3">
        <v>556</v>
      </c>
      <c r="B558" s="3" t="str">
        <f>"00850286"</f>
        <v>00850286</v>
      </c>
      <c r="C558" s="2"/>
    </row>
    <row r="559" spans="1:3" ht="19.95" customHeight="1" x14ac:dyDescent="0.3">
      <c r="A559" s="3">
        <v>557</v>
      </c>
      <c r="B559" s="3" t="str">
        <f>"00850476"</f>
        <v>00850476</v>
      </c>
      <c r="C559" s="2"/>
    </row>
    <row r="560" spans="1:3" ht="19.95" customHeight="1" x14ac:dyDescent="0.3">
      <c r="A560" s="3">
        <v>558</v>
      </c>
      <c r="B560" s="3" t="str">
        <f>"00850506"</f>
        <v>00850506</v>
      </c>
      <c r="C560" s="2"/>
    </row>
    <row r="561" spans="1:3" ht="19.95" customHeight="1" x14ac:dyDescent="0.3">
      <c r="A561" s="3">
        <v>559</v>
      </c>
      <c r="B561" s="3" t="str">
        <f>"00850605"</f>
        <v>00850605</v>
      </c>
      <c r="C561" s="2"/>
    </row>
    <row r="562" spans="1:3" ht="19.95" customHeight="1" x14ac:dyDescent="0.3">
      <c r="A562" s="3">
        <v>560</v>
      </c>
      <c r="B562" s="3" t="str">
        <f>"00850717"</f>
        <v>00850717</v>
      </c>
      <c r="C562" s="2"/>
    </row>
    <row r="563" spans="1:3" ht="19.95" customHeight="1" x14ac:dyDescent="0.3">
      <c r="A563" s="3">
        <v>561</v>
      </c>
      <c r="B563" s="3" t="str">
        <f>"00850864"</f>
        <v>00850864</v>
      </c>
      <c r="C563" s="2"/>
    </row>
    <row r="564" spans="1:3" ht="19.95" customHeight="1" x14ac:dyDescent="0.3">
      <c r="A564" s="3">
        <v>562</v>
      </c>
      <c r="B564" s="3" t="str">
        <f>"00850869"</f>
        <v>00850869</v>
      </c>
      <c r="C564" s="2"/>
    </row>
    <row r="565" spans="1:3" ht="19.95" customHeight="1" x14ac:dyDescent="0.3">
      <c r="A565" s="3">
        <v>563</v>
      </c>
      <c r="B565" s="3" t="str">
        <f>"00850909"</f>
        <v>00850909</v>
      </c>
      <c r="C565" s="2"/>
    </row>
    <row r="566" spans="1:3" ht="19.95" customHeight="1" x14ac:dyDescent="0.3">
      <c r="A566" s="3">
        <v>564</v>
      </c>
      <c r="B566" s="3" t="str">
        <f>"00850923"</f>
        <v>00850923</v>
      </c>
      <c r="C566" s="2"/>
    </row>
    <row r="567" spans="1:3" ht="19.95" customHeight="1" x14ac:dyDescent="0.3">
      <c r="A567" s="3">
        <v>565</v>
      </c>
      <c r="B567" s="3" t="str">
        <f>"00851008"</f>
        <v>00851008</v>
      </c>
      <c r="C567" s="2"/>
    </row>
    <row r="568" spans="1:3" ht="19.95" customHeight="1" x14ac:dyDescent="0.3">
      <c r="A568" s="3">
        <v>566</v>
      </c>
      <c r="B568" s="3" t="str">
        <f>"00851110"</f>
        <v>00851110</v>
      </c>
      <c r="C568" s="2"/>
    </row>
    <row r="569" spans="1:3" ht="19.95" customHeight="1" x14ac:dyDescent="0.3">
      <c r="A569" s="3">
        <v>567</v>
      </c>
      <c r="B569" s="3" t="str">
        <f>"00851198"</f>
        <v>00851198</v>
      </c>
      <c r="C569" s="2"/>
    </row>
    <row r="570" spans="1:3" ht="19.95" customHeight="1" x14ac:dyDescent="0.3">
      <c r="A570" s="3">
        <v>568</v>
      </c>
      <c r="B570" s="3" t="str">
        <f>"00851222"</f>
        <v>00851222</v>
      </c>
      <c r="C570" s="2"/>
    </row>
    <row r="571" spans="1:3" ht="19.95" customHeight="1" x14ac:dyDescent="0.3">
      <c r="A571" s="3">
        <v>569</v>
      </c>
      <c r="B571" s="3" t="str">
        <f>"00851227"</f>
        <v>00851227</v>
      </c>
      <c r="C571" s="2"/>
    </row>
    <row r="572" spans="1:3" ht="19.95" customHeight="1" x14ac:dyDescent="0.3">
      <c r="A572" s="3">
        <v>570</v>
      </c>
      <c r="B572" s="3" t="str">
        <f>"00851234"</f>
        <v>00851234</v>
      </c>
      <c r="C572" s="2"/>
    </row>
    <row r="573" spans="1:3" ht="19.95" customHeight="1" x14ac:dyDescent="0.3">
      <c r="A573" s="3">
        <v>571</v>
      </c>
      <c r="B573" s="3" t="str">
        <f>"00851272"</f>
        <v>00851272</v>
      </c>
      <c r="C573" s="2"/>
    </row>
    <row r="574" spans="1:3" ht="19.95" customHeight="1" x14ac:dyDescent="0.3">
      <c r="A574" s="3">
        <v>572</v>
      </c>
      <c r="B574" s="3" t="str">
        <f>"00851301"</f>
        <v>00851301</v>
      </c>
      <c r="C574" s="2"/>
    </row>
    <row r="575" spans="1:3" ht="19.95" customHeight="1" x14ac:dyDescent="0.3">
      <c r="A575" s="3">
        <v>573</v>
      </c>
      <c r="B575" s="3" t="str">
        <f>"00851440"</f>
        <v>00851440</v>
      </c>
      <c r="C575" s="2"/>
    </row>
    <row r="576" spans="1:3" ht="19.95" customHeight="1" x14ac:dyDescent="0.3">
      <c r="A576" s="3">
        <v>574</v>
      </c>
      <c r="B576" s="3" t="str">
        <f>"00851496"</f>
        <v>00851496</v>
      </c>
      <c r="C576" s="2"/>
    </row>
    <row r="577" spans="1:3" ht="19.95" customHeight="1" x14ac:dyDescent="0.3">
      <c r="A577" s="3">
        <v>575</v>
      </c>
      <c r="B577" s="3" t="str">
        <f>"00851524"</f>
        <v>00851524</v>
      </c>
      <c r="C577" s="2"/>
    </row>
    <row r="578" spans="1:3" ht="19.95" customHeight="1" x14ac:dyDescent="0.3">
      <c r="A578" s="3">
        <v>576</v>
      </c>
      <c r="B578" s="3" t="str">
        <f>"00851538"</f>
        <v>00851538</v>
      </c>
      <c r="C578" s="2"/>
    </row>
    <row r="579" spans="1:3" ht="19.95" customHeight="1" x14ac:dyDescent="0.3">
      <c r="A579" s="3">
        <v>577</v>
      </c>
      <c r="B579" s="3" t="str">
        <f>"00851601"</f>
        <v>00851601</v>
      </c>
      <c r="C579" s="2"/>
    </row>
    <row r="580" spans="1:3" ht="19.95" customHeight="1" x14ac:dyDescent="0.3">
      <c r="A580" s="3">
        <v>578</v>
      </c>
      <c r="B580" s="3" t="str">
        <f>"00851648"</f>
        <v>00851648</v>
      </c>
      <c r="C580" s="2"/>
    </row>
    <row r="581" spans="1:3" ht="19.95" customHeight="1" x14ac:dyDescent="0.3">
      <c r="A581" s="3">
        <v>579</v>
      </c>
      <c r="B581" s="3" t="str">
        <f>"00851659"</f>
        <v>00851659</v>
      </c>
      <c r="C581" s="2"/>
    </row>
    <row r="582" spans="1:3" ht="19.95" customHeight="1" x14ac:dyDescent="0.3">
      <c r="A582" s="3">
        <v>580</v>
      </c>
      <c r="B582" s="3" t="str">
        <f>"00851683"</f>
        <v>00851683</v>
      </c>
      <c r="C582" s="2"/>
    </row>
    <row r="583" spans="1:3" ht="19.95" customHeight="1" x14ac:dyDescent="0.3">
      <c r="A583" s="3">
        <v>581</v>
      </c>
      <c r="B583" s="3" t="str">
        <f>"00851856"</f>
        <v>00851856</v>
      </c>
      <c r="C583" s="2"/>
    </row>
    <row r="584" spans="1:3" ht="19.95" customHeight="1" x14ac:dyDescent="0.3">
      <c r="A584" s="3">
        <v>582</v>
      </c>
      <c r="B584" s="3" t="str">
        <f>"00851907"</f>
        <v>00851907</v>
      </c>
      <c r="C584" s="2"/>
    </row>
    <row r="585" spans="1:3" ht="19.95" customHeight="1" x14ac:dyDescent="0.3">
      <c r="A585" s="3">
        <v>583</v>
      </c>
      <c r="B585" s="3" t="str">
        <f>"00852038"</f>
        <v>00852038</v>
      </c>
      <c r="C585" s="2"/>
    </row>
    <row r="586" spans="1:3" ht="19.95" customHeight="1" x14ac:dyDescent="0.3">
      <c r="A586" s="3">
        <v>584</v>
      </c>
      <c r="B586" s="3" t="str">
        <f>"00852130"</f>
        <v>00852130</v>
      </c>
      <c r="C586" s="2"/>
    </row>
    <row r="587" spans="1:3" ht="19.95" customHeight="1" x14ac:dyDescent="0.3">
      <c r="A587" s="3">
        <v>585</v>
      </c>
      <c r="B587" s="3" t="str">
        <f>"00852237"</f>
        <v>00852237</v>
      </c>
      <c r="C587" s="2"/>
    </row>
    <row r="588" spans="1:3" ht="19.95" customHeight="1" x14ac:dyDescent="0.3">
      <c r="A588" s="3">
        <v>586</v>
      </c>
      <c r="B588" s="3" t="str">
        <f>"00852265"</f>
        <v>00852265</v>
      </c>
      <c r="C588" s="2"/>
    </row>
    <row r="589" spans="1:3" ht="19.95" customHeight="1" x14ac:dyDescent="0.3">
      <c r="A589" s="3">
        <v>587</v>
      </c>
      <c r="B589" s="3" t="str">
        <f>"00852409"</f>
        <v>00852409</v>
      </c>
      <c r="C589" s="2"/>
    </row>
    <row r="590" spans="1:3" ht="19.95" customHeight="1" x14ac:dyDescent="0.3">
      <c r="A590" s="3">
        <v>588</v>
      </c>
      <c r="B590" s="3" t="str">
        <f>"00852452"</f>
        <v>00852452</v>
      </c>
      <c r="C590" s="2"/>
    </row>
    <row r="591" spans="1:3" ht="19.95" customHeight="1" x14ac:dyDescent="0.3">
      <c r="A591" s="3">
        <v>589</v>
      </c>
      <c r="B591" s="3" t="str">
        <f>"00852550"</f>
        <v>00852550</v>
      </c>
      <c r="C591" s="2"/>
    </row>
    <row r="592" spans="1:3" ht="19.95" customHeight="1" x14ac:dyDescent="0.3">
      <c r="A592" s="3">
        <v>590</v>
      </c>
      <c r="B592" s="3" t="str">
        <f>"00852584"</f>
        <v>00852584</v>
      </c>
      <c r="C592" s="2"/>
    </row>
    <row r="593" spans="1:3" ht="19.95" customHeight="1" x14ac:dyDescent="0.3">
      <c r="A593" s="3">
        <v>591</v>
      </c>
      <c r="B593" s="3" t="str">
        <f>"00852593"</f>
        <v>00852593</v>
      </c>
      <c r="C593" s="2"/>
    </row>
    <row r="594" spans="1:3" ht="19.95" customHeight="1" x14ac:dyDescent="0.3">
      <c r="A594" s="3">
        <v>592</v>
      </c>
      <c r="B594" s="3" t="str">
        <f>"00852761"</f>
        <v>00852761</v>
      </c>
      <c r="C594" s="2"/>
    </row>
    <row r="595" spans="1:3" ht="19.95" customHeight="1" x14ac:dyDescent="0.3">
      <c r="A595" s="3">
        <v>593</v>
      </c>
      <c r="B595" s="3" t="str">
        <f>"00852854"</f>
        <v>00852854</v>
      </c>
      <c r="C595" s="2"/>
    </row>
    <row r="596" spans="1:3" ht="19.95" customHeight="1" x14ac:dyDescent="0.3">
      <c r="A596" s="3">
        <v>594</v>
      </c>
      <c r="B596" s="3" t="str">
        <f>"00852979"</f>
        <v>00852979</v>
      </c>
      <c r="C596" s="2"/>
    </row>
    <row r="597" spans="1:3" ht="19.95" customHeight="1" x14ac:dyDescent="0.3">
      <c r="A597" s="3">
        <v>595</v>
      </c>
      <c r="B597" s="3" t="str">
        <f>"00853120"</f>
        <v>00853120</v>
      </c>
      <c r="C597" s="2"/>
    </row>
    <row r="598" spans="1:3" ht="19.95" customHeight="1" x14ac:dyDescent="0.3">
      <c r="A598" s="3">
        <v>596</v>
      </c>
      <c r="B598" s="3" t="str">
        <f>"200712001381"</f>
        <v>200712001381</v>
      </c>
      <c r="C598" s="2"/>
    </row>
    <row r="599" spans="1:3" ht="19.95" customHeight="1" x14ac:dyDescent="0.3">
      <c r="A599" s="3">
        <v>597</v>
      </c>
      <c r="B599" s="3" t="str">
        <f>"200712001468"</f>
        <v>200712001468</v>
      </c>
      <c r="C599" s="2"/>
    </row>
    <row r="600" spans="1:3" ht="19.95" customHeight="1" x14ac:dyDescent="0.3">
      <c r="A600" s="3">
        <v>598</v>
      </c>
      <c r="B600" s="3" t="str">
        <f>"200712001483"</f>
        <v>200712001483</v>
      </c>
      <c r="C600" s="2"/>
    </row>
    <row r="601" spans="1:3" ht="19.95" customHeight="1" x14ac:dyDescent="0.3">
      <c r="A601" s="3">
        <v>599</v>
      </c>
      <c r="B601" s="3" t="str">
        <f>"200712001655"</f>
        <v>200712001655</v>
      </c>
      <c r="C601" s="2"/>
    </row>
    <row r="602" spans="1:3" ht="19.95" customHeight="1" x14ac:dyDescent="0.3">
      <c r="A602" s="3">
        <v>600</v>
      </c>
      <c r="B602" s="3" t="str">
        <f>"200712001821"</f>
        <v>200712001821</v>
      </c>
      <c r="C602" s="2"/>
    </row>
    <row r="603" spans="1:3" ht="19.95" customHeight="1" x14ac:dyDescent="0.3">
      <c r="A603" s="3">
        <v>601</v>
      </c>
      <c r="B603" s="3" t="str">
        <f>"200712002251"</f>
        <v>200712002251</v>
      </c>
      <c r="C603" s="2"/>
    </row>
    <row r="604" spans="1:3" ht="19.95" customHeight="1" x14ac:dyDescent="0.3">
      <c r="A604" s="3">
        <v>602</v>
      </c>
      <c r="B604" s="3" t="str">
        <f>"200712003302"</f>
        <v>200712003302</v>
      </c>
      <c r="C604" s="2"/>
    </row>
    <row r="605" spans="1:3" ht="19.95" customHeight="1" x14ac:dyDescent="0.3">
      <c r="A605" s="3">
        <v>603</v>
      </c>
      <c r="B605" s="3" t="str">
        <f>"200712003459"</f>
        <v>200712003459</v>
      </c>
      <c r="C605" s="2"/>
    </row>
    <row r="606" spans="1:3" ht="19.95" customHeight="1" x14ac:dyDescent="0.3">
      <c r="A606" s="3">
        <v>604</v>
      </c>
      <c r="B606" s="3" t="str">
        <f>"200712003771"</f>
        <v>200712003771</v>
      </c>
      <c r="C606" s="2"/>
    </row>
    <row r="607" spans="1:3" ht="19.95" customHeight="1" x14ac:dyDescent="0.3">
      <c r="A607" s="3">
        <v>605</v>
      </c>
      <c r="B607" s="3" t="str">
        <f>"200712004015"</f>
        <v>200712004015</v>
      </c>
      <c r="C607" s="2"/>
    </row>
    <row r="608" spans="1:3" ht="19.95" customHeight="1" x14ac:dyDescent="0.3">
      <c r="A608" s="3">
        <v>606</v>
      </c>
      <c r="B608" s="3" t="str">
        <f>"200712004335"</f>
        <v>200712004335</v>
      </c>
      <c r="C608" s="2"/>
    </row>
    <row r="609" spans="1:3" ht="19.95" customHeight="1" x14ac:dyDescent="0.3">
      <c r="A609" s="3">
        <v>607</v>
      </c>
      <c r="B609" s="3" t="str">
        <f>"200712005031"</f>
        <v>200712005031</v>
      </c>
      <c r="C609" s="2"/>
    </row>
    <row r="610" spans="1:3" ht="19.95" customHeight="1" x14ac:dyDescent="0.3">
      <c r="A610" s="3">
        <v>608</v>
      </c>
      <c r="B610" s="3" t="str">
        <f>"200712005483"</f>
        <v>200712005483</v>
      </c>
      <c r="C610" s="2"/>
    </row>
    <row r="611" spans="1:3" ht="19.95" customHeight="1" x14ac:dyDescent="0.3">
      <c r="A611" s="3">
        <v>609</v>
      </c>
      <c r="B611" s="3" t="str">
        <f>"200712005835"</f>
        <v>200712005835</v>
      </c>
      <c r="C611" s="2"/>
    </row>
    <row r="612" spans="1:3" ht="19.95" customHeight="1" x14ac:dyDescent="0.3">
      <c r="A612" s="3">
        <v>610</v>
      </c>
      <c r="B612" s="3" t="str">
        <f>"200801000969"</f>
        <v>200801000969</v>
      </c>
      <c r="C612" s="2"/>
    </row>
    <row r="613" spans="1:3" ht="19.95" customHeight="1" x14ac:dyDescent="0.3">
      <c r="A613" s="3">
        <v>611</v>
      </c>
      <c r="B613" s="3" t="str">
        <f>"200801001238"</f>
        <v>200801001238</v>
      </c>
      <c r="C613" s="2"/>
    </row>
    <row r="614" spans="1:3" ht="19.95" customHeight="1" x14ac:dyDescent="0.3">
      <c r="A614" s="3">
        <v>612</v>
      </c>
      <c r="B614" s="3" t="str">
        <f>"200801001936"</f>
        <v>200801001936</v>
      </c>
      <c r="C614" s="2"/>
    </row>
    <row r="615" spans="1:3" ht="19.95" customHeight="1" x14ac:dyDescent="0.3">
      <c r="A615" s="3">
        <v>613</v>
      </c>
      <c r="B615" s="3" t="str">
        <f>"200801002061"</f>
        <v>200801002061</v>
      </c>
      <c r="C615" s="2"/>
    </row>
    <row r="616" spans="1:3" ht="19.95" customHeight="1" x14ac:dyDescent="0.3">
      <c r="A616" s="3">
        <v>614</v>
      </c>
      <c r="B616" s="3" t="str">
        <f>"200801002297"</f>
        <v>200801002297</v>
      </c>
      <c r="C616" s="2"/>
    </row>
    <row r="617" spans="1:3" ht="19.95" customHeight="1" x14ac:dyDescent="0.3">
      <c r="A617" s="3">
        <v>615</v>
      </c>
      <c r="B617" s="3" t="str">
        <f>"200801003336"</f>
        <v>200801003336</v>
      </c>
      <c r="C617" s="2"/>
    </row>
    <row r="618" spans="1:3" ht="19.95" customHeight="1" x14ac:dyDescent="0.3">
      <c r="A618" s="3">
        <v>616</v>
      </c>
      <c r="B618" s="3" t="str">
        <f>"200801003403"</f>
        <v>200801003403</v>
      </c>
      <c r="C618" s="2"/>
    </row>
    <row r="619" spans="1:3" ht="19.95" customHeight="1" x14ac:dyDescent="0.3">
      <c r="A619" s="3">
        <v>617</v>
      </c>
      <c r="B619" s="3" t="str">
        <f>"200801003881"</f>
        <v>200801003881</v>
      </c>
      <c r="C619" s="2"/>
    </row>
    <row r="620" spans="1:3" ht="19.95" customHeight="1" x14ac:dyDescent="0.3">
      <c r="A620" s="3">
        <v>618</v>
      </c>
      <c r="B620" s="3" t="str">
        <f>"200801003963"</f>
        <v>200801003963</v>
      </c>
      <c r="C620" s="2"/>
    </row>
    <row r="621" spans="1:3" ht="19.95" customHeight="1" x14ac:dyDescent="0.3">
      <c r="A621" s="3">
        <v>619</v>
      </c>
      <c r="B621" s="3" t="str">
        <f>"200801004204"</f>
        <v>200801004204</v>
      </c>
      <c r="C621" s="2"/>
    </row>
    <row r="622" spans="1:3" ht="19.95" customHeight="1" x14ac:dyDescent="0.3">
      <c r="A622" s="3">
        <v>620</v>
      </c>
      <c r="B622" s="3" t="str">
        <f>"200801005242"</f>
        <v>200801005242</v>
      </c>
      <c r="C622" s="2"/>
    </row>
    <row r="623" spans="1:3" ht="19.95" customHeight="1" x14ac:dyDescent="0.3">
      <c r="A623" s="3">
        <v>621</v>
      </c>
      <c r="B623" s="3" t="str">
        <f>"200801005517"</f>
        <v>200801005517</v>
      </c>
      <c r="C623" s="2"/>
    </row>
    <row r="624" spans="1:3" ht="19.95" customHeight="1" x14ac:dyDescent="0.3">
      <c r="A624" s="3">
        <v>622</v>
      </c>
      <c r="B624" s="3" t="str">
        <f>"200801005606"</f>
        <v>200801005606</v>
      </c>
      <c r="C624" s="2"/>
    </row>
    <row r="625" spans="1:3" ht="19.95" customHeight="1" x14ac:dyDescent="0.3">
      <c r="A625" s="3">
        <v>623</v>
      </c>
      <c r="B625" s="3" t="str">
        <f>"200801005881"</f>
        <v>200801005881</v>
      </c>
      <c r="C625" s="2"/>
    </row>
    <row r="626" spans="1:3" ht="19.95" customHeight="1" x14ac:dyDescent="0.3">
      <c r="A626" s="3">
        <v>624</v>
      </c>
      <c r="B626" s="3" t="str">
        <f>"200801006275"</f>
        <v>200801006275</v>
      </c>
      <c r="C626" s="2"/>
    </row>
    <row r="627" spans="1:3" ht="19.95" customHeight="1" x14ac:dyDescent="0.3">
      <c r="A627" s="3">
        <v>625</v>
      </c>
      <c r="B627" s="3" t="str">
        <f>"200801006314"</f>
        <v>200801006314</v>
      </c>
      <c r="C627" s="2"/>
    </row>
    <row r="628" spans="1:3" ht="19.95" customHeight="1" x14ac:dyDescent="0.3">
      <c r="A628" s="3">
        <v>626</v>
      </c>
      <c r="B628" s="3" t="str">
        <f>"200801007235"</f>
        <v>200801007235</v>
      </c>
      <c r="C628" s="2"/>
    </row>
    <row r="629" spans="1:3" ht="19.95" customHeight="1" x14ac:dyDescent="0.3">
      <c r="A629" s="3">
        <v>627</v>
      </c>
      <c r="B629" s="3" t="str">
        <f>"200801007486"</f>
        <v>200801007486</v>
      </c>
      <c r="C629" s="2"/>
    </row>
    <row r="630" spans="1:3" ht="19.95" customHeight="1" x14ac:dyDescent="0.3">
      <c r="A630" s="3">
        <v>628</v>
      </c>
      <c r="B630" s="3" t="str">
        <f>"200801008698"</f>
        <v>200801008698</v>
      </c>
      <c r="C630" s="2"/>
    </row>
    <row r="631" spans="1:3" ht="19.95" customHeight="1" x14ac:dyDescent="0.3">
      <c r="A631" s="3">
        <v>629</v>
      </c>
      <c r="B631" s="3" t="str">
        <f>"200801008721"</f>
        <v>200801008721</v>
      </c>
      <c r="C631" s="2"/>
    </row>
    <row r="632" spans="1:3" ht="19.95" customHeight="1" x14ac:dyDescent="0.3">
      <c r="A632" s="3">
        <v>630</v>
      </c>
      <c r="B632" s="3" t="str">
        <f>"200801009073"</f>
        <v>200801009073</v>
      </c>
      <c r="C632" s="2"/>
    </row>
    <row r="633" spans="1:3" ht="19.95" customHeight="1" x14ac:dyDescent="0.3">
      <c r="A633" s="3">
        <v>631</v>
      </c>
      <c r="B633" s="3" t="str">
        <f>"200801009399"</f>
        <v>200801009399</v>
      </c>
      <c r="C633" s="2"/>
    </row>
    <row r="634" spans="1:3" ht="19.95" customHeight="1" x14ac:dyDescent="0.3">
      <c r="A634" s="3">
        <v>632</v>
      </c>
      <c r="B634" s="3" t="str">
        <f>"200801009513"</f>
        <v>200801009513</v>
      </c>
      <c r="C634" s="2"/>
    </row>
    <row r="635" spans="1:3" ht="19.95" customHeight="1" x14ac:dyDescent="0.3">
      <c r="A635" s="3">
        <v>633</v>
      </c>
      <c r="B635" s="3" t="str">
        <f>"200801009711"</f>
        <v>200801009711</v>
      </c>
      <c r="C635" s="2"/>
    </row>
    <row r="636" spans="1:3" ht="19.95" customHeight="1" x14ac:dyDescent="0.3">
      <c r="A636" s="3">
        <v>634</v>
      </c>
      <c r="B636" s="3" t="str">
        <f>"200801009860"</f>
        <v>200801009860</v>
      </c>
      <c r="C636" s="2"/>
    </row>
    <row r="637" spans="1:3" ht="19.95" customHeight="1" x14ac:dyDescent="0.3">
      <c r="A637" s="3">
        <v>635</v>
      </c>
      <c r="B637" s="3" t="str">
        <f>"200801010336"</f>
        <v>200801010336</v>
      </c>
      <c r="C637" s="2"/>
    </row>
    <row r="638" spans="1:3" ht="19.95" customHeight="1" x14ac:dyDescent="0.3">
      <c r="A638" s="3">
        <v>636</v>
      </c>
      <c r="B638" s="3" t="str">
        <f>"200801010823"</f>
        <v>200801010823</v>
      </c>
      <c r="C638" s="2"/>
    </row>
    <row r="639" spans="1:3" ht="19.95" customHeight="1" x14ac:dyDescent="0.3">
      <c r="A639" s="3">
        <v>637</v>
      </c>
      <c r="B639" s="3" t="str">
        <f>"200801010920"</f>
        <v>200801010920</v>
      </c>
      <c r="C639" s="2"/>
    </row>
    <row r="640" spans="1:3" ht="19.95" customHeight="1" x14ac:dyDescent="0.3">
      <c r="A640" s="3">
        <v>638</v>
      </c>
      <c r="B640" s="3" t="str">
        <f>"200801011236"</f>
        <v>200801011236</v>
      </c>
      <c r="C640" s="2"/>
    </row>
    <row r="641" spans="1:3" ht="19.95" customHeight="1" x14ac:dyDescent="0.3">
      <c r="A641" s="3">
        <v>639</v>
      </c>
      <c r="B641" s="3" t="str">
        <f>"200801011843"</f>
        <v>200801011843</v>
      </c>
      <c r="C641" s="2"/>
    </row>
    <row r="642" spans="1:3" ht="19.95" customHeight="1" x14ac:dyDescent="0.3">
      <c r="A642" s="3">
        <v>640</v>
      </c>
      <c r="B642" s="3" t="str">
        <f>"200802000936"</f>
        <v>200802000936</v>
      </c>
      <c r="C642" s="2"/>
    </row>
    <row r="643" spans="1:3" ht="19.95" customHeight="1" x14ac:dyDescent="0.3">
      <c r="A643" s="3">
        <v>641</v>
      </c>
      <c r="B643" s="3" t="str">
        <f>"200802000996"</f>
        <v>200802000996</v>
      </c>
      <c r="C643" s="2"/>
    </row>
    <row r="644" spans="1:3" ht="19.95" customHeight="1" x14ac:dyDescent="0.3">
      <c r="A644" s="3">
        <v>642</v>
      </c>
      <c r="B644" s="3" t="str">
        <f>"200802002024"</f>
        <v>200802002024</v>
      </c>
      <c r="C644" s="2"/>
    </row>
    <row r="645" spans="1:3" ht="19.95" customHeight="1" x14ac:dyDescent="0.3">
      <c r="A645" s="3">
        <v>643</v>
      </c>
      <c r="B645" s="3" t="str">
        <f>"200802003017"</f>
        <v>200802003017</v>
      </c>
      <c r="C645" s="2"/>
    </row>
    <row r="646" spans="1:3" ht="19.95" customHeight="1" x14ac:dyDescent="0.3">
      <c r="A646" s="3">
        <v>644</v>
      </c>
      <c r="B646" s="3" t="str">
        <f>"200802003479"</f>
        <v>200802003479</v>
      </c>
      <c r="C646" s="2"/>
    </row>
    <row r="647" spans="1:3" ht="19.95" customHeight="1" x14ac:dyDescent="0.3">
      <c r="A647" s="3">
        <v>645</v>
      </c>
      <c r="B647" s="3" t="str">
        <f>"200802004634"</f>
        <v>200802004634</v>
      </c>
      <c r="C647" s="2"/>
    </row>
    <row r="648" spans="1:3" ht="19.95" customHeight="1" x14ac:dyDescent="0.3">
      <c r="A648" s="3">
        <v>646</v>
      </c>
      <c r="B648" s="3" t="str">
        <f>"200802004912"</f>
        <v>200802004912</v>
      </c>
      <c r="C648" s="2"/>
    </row>
    <row r="649" spans="1:3" ht="19.95" customHeight="1" x14ac:dyDescent="0.3">
      <c r="A649" s="3">
        <v>647</v>
      </c>
      <c r="B649" s="3" t="str">
        <f>"200802005179"</f>
        <v>200802005179</v>
      </c>
      <c r="C649" s="2"/>
    </row>
    <row r="650" spans="1:3" ht="19.95" customHeight="1" x14ac:dyDescent="0.3">
      <c r="A650" s="3">
        <v>648</v>
      </c>
      <c r="B650" s="3" t="str">
        <f>"200802005308"</f>
        <v>200802005308</v>
      </c>
      <c r="C650" s="2"/>
    </row>
    <row r="651" spans="1:3" ht="19.95" customHeight="1" x14ac:dyDescent="0.3">
      <c r="A651" s="3">
        <v>649</v>
      </c>
      <c r="B651" s="3" t="str">
        <f>"200802006724"</f>
        <v>200802006724</v>
      </c>
      <c r="C651" s="2"/>
    </row>
    <row r="652" spans="1:3" ht="19.95" customHeight="1" x14ac:dyDescent="0.3">
      <c r="A652" s="3">
        <v>650</v>
      </c>
      <c r="B652" s="3" t="str">
        <f>"200802006850"</f>
        <v>200802006850</v>
      </c>
      <c r="C652" s="2"/>
    </row>
    <row r="653" spans="1:3" ht="19.95" customHeight="1" x14ac:dyDescent="0.3">
      <c r="A653" s="3">
        <v>651</v>
      </c>
      <c r="B653" s="3" t="str">
        <f>"200802007403"</f>
        <v>200802007403</v>
      </c>
      <c r="C653" s="2"/>
    </row>
    <row r="654" spans="1:3" ht="19.95" customHeight="1" x14ac:dyDescent="0.3">
      <c r="A654" s="3">
        <v>652</v>
      </c>
      <c r="B654" s="3" t="str">
        <f>"200802009020"</f>
        <v>200802009020</v>
      </c>
      <c r="C654" s="2"/>
    </row>
    <row r="655" spans="1:3" ht="19.95" customHeight="1" x14ac:dyDescent="0.3">
      <c r="A655" s="3">
        <v>653</v>
      </c>
      <c r="B655" s="3" t="str">
        <f>"200802009146"</f>
        <v>200802009146</v>
      </c>
      <c r="C655" s="2"/>
    </row>
    <row r="656" spans="1:3" ht="19.95" customHeight="1" x14ac:dyDescent="0.3">
      <c r="A656" s="3">
        <v>654</v>
      </c>
      <c r="B656" s="3" t="str">
        <f>"200802009502"</f>
        <v>200802009502</v>
      </c>
      <c r="C656" s="2"/>
    </row>
    <row r="657" spans="1:3" ht="19.95" customHeight="1" x14ac:dyDescent="0.3">
      <c r="A657" s="3">
        <v>655</v>
      </c>
      <c r="B657" s="3" t="str">
        <f>"200802009771"</f>
        <v>200802009771</v>
      </c>
      <c r="C657" s="2"/>
    </row>
    <row r="658" spans="1:3" ht="19.95" customHeight="1" x14ac:dyDescent="0.3">
      <c r="A658" s="3">
        <v>656</v>
      </c>
      <c r="B658" s="3" t="str">
        <f>"200804000286"</f>
        <v>200804000286</v>
      </c>
      <c r="C658" s="2"/>
    </row>
    <row r="659" spans="1:3" ht="19.95" customHeight="1" x14ac:dyDescent="0.3">
      <c r="A659" s="3">
        <v>657</v>
      </c>
      <c r="B659" s="3" t="str">
        <f>"200806000366"</f>
        <v>200806000366</v>
      </c>
      <c r="C659" s="2"/>
    </row>
    <row r="660" spans="1:3" ht="19.95" customHeight="1" x14ac:dyDescent="0.3">
      <c r="A660" s="3">
        <v>658</v>
      </c>
      <c r="B660" s="3" t="str">
        <f>"200807000857"</f>
        <v>200807000857</v>
      </c>
      <c r="C660" s="2"/>
    </row>
    <row r="661" spans="1:3" ht="19.95" customHeight="1" x14ac:dyDescent="0.3">
      <c r="A661" s="3">
        <v>659</v>
      </c>
      <c r="B661" s="3" t="str">
        <f>"200809000519"</f>
        <v>200809000519</v>
      </c>
      <c r="C661" s="2"/>
    </row>
    <row r="662" spans="1:3" ht="19.95" customHeight="1" x14ac:dyDescent="0.3">
      <c r="A662" s="3">
        <v>660</v>
      </c>
      <c r="B662" s="3" t="str">
        <f>"200809000877"</f>
        <v>200809000877</v>
      </c>
      <c r="C662" s="2"/>
    </row>
    <row r="663" spans="1:3" ht="19.95" customHeight="1" x14ac:dyDescent="0.3">
      <c r="A663" s="3">
        <v>661</v>
      </c>
      <c r="B663" s="3" t="str">
        <f>"200810000304"</f>
        <v>200810000304</v>
      </c>
      <c r="C663" s="2"/>
    </row>
    <row r="664" spans="1:3" ht="19.95" customHeight="1" x14ac:dyDescent="0.3">
      <c r="A664" s="3">
        <v>662</v>
      </c>
      <c r="B664" s="3" t="str">
        <f>"200810000434"</f>
        <v>200810000434</v>
      </c>
      <c r="C664" s="2"/>
    </row>
    <row r="665" spans="1:3" ht="19.95" customHeight="1" x14ac:dyDescent="0.3">
      <c r="A665" s="3">
        <v>663</v>
      </c>
      <c r="B665" s="3" t="str">
        <f>"200810001108"</f>
        <v>200810001108</v>
      </c>
      <c r="C665" s="2"/>
    </row>
    <row r="666" spans="1:3" ht="19.95" customHeight="1" x14ac:dyDescent="0.3">
      <c r="A666" s="3">
        <v>664</v>
      </c>
      <c r="B666" s="3" t="str">
        <f>"200811000301"</f>
        <v>200811000301</v>
      </c>
      <c r="C666" s="2"/>
    </row>
    <row r="667" spans="1:3" ht="19.95" customHeight="1" x14ac:dyDescent="0.3">
      <c r="A667" s="3">
        <v>665</v>
      </c>
      <c r="B667" s="3" t="str">
        <f>"200811000363"</f>
        <v>200811000363</v>
      </c>
      <c r="C667" s="2"/>
    </row>
    <row r="668" spans="1:3" ht="19.95" customHeight="1" x14ac:dyDescent="0.3">
      <c r="A668" s="3">
        <v>666</v>
      </c>
      <c r="B668" s="3" t="str">
        <f>"200811000727"</f>
        <v>200811000727</v>
      </c>
      <c r="C668" s="2"/>
    </row>
    <row r="669" spans="1:3" ht="19.95" customHeight="1" x14ac:dyDescent="0.3">
      <c r="A669" s="3">
        <v>667</v>
      </c>
      <c r="B669" s="3" t="str">
        <f>"200811000774"</f>
        <v>200811000774</v>
      </c>
      <c r="C669" s="2"/>
    </row>
    <row r="670" spans="1:3" ht="19.95" customHeight="1" x14ac:dyDescent="0.3">
      <c r="A670" s="3">
        <v>668</v>
      </c>
      <c r="B670" s="3" t="str">
        <f>"200811001176"</f>
        <v>200811001176</v>
      </c>
      <c r="C670" s="2"/>
    </row>
    <row r="671" spans="1:3" ht="19.95" customHeight="1" x14ac:dyDescent="0.3">
      <c r="A671" s="3">
        <v>669</v>
      </c>
      <c r="B671" s="3" t="str">
        <f>"200811001338"</f>
        <v>200811001338</v>
      </c>
      <c r="C671" s="2"/>
    </row>
    <row r="672" spans="1:3" ht="19.95" customHeight="1" x14ac:dyDescent="0.3">
      <c r="A672" s="3">
        <v>670</v>
      </c>
      <c r="B672" s="3" t="str">
        <f>"200811001527"</f>
        <v>200811001527</v>
      </c>
      <c r="C672" s="2"/>
    </row>
    <row r="673" spans="1:3" ht="19.95" customHeight="1" x14ac:dyDescent="0.3">
      <c r="A673" s="3">
        <v>671</v>
      </c>
      <c r="B673" s="3" t="str">
        <f>"200811001565"</f>
        <v>200811001565</v>
      </c>
      <c r="C673" s="2"/>
    </row>
    <row r="674" spans="1:3" ht="19.95" customHeight="1" x14ac:dyDescent="0.3">
      <c r="A674" s="3">
        <v>672</v>
      </c>
      <c r="B674" s="3" t="str">
        <f>"200901000359"</f>
        <v>200901000359</v>
      </c>
      <c r="C674" s="2"/>
    </row>
    <row r="675" spans="1:3" ht="19.95" customHeight="1" x14ac:dyDescent="0.3">
      <c r="A675" s="3">
        <v>673</v>
      </c>
      <c r="B675" s="3" t="str">
        <f>"200903000493"</f>
        <v>200903000493</v>
      </c>
      <c r="C675" s="2"/>
    </row>
    <row r="676" spans="1:3" ht="19.95" customHeight="1" x14ac:dyDescent="0.3">
      <c r="A676" s="3">
        <v>674</v>
      </c>
      <c r="B676" s="3" t="str">
        <f>"200904000100"</f>
        <v>200904000100</v>
      </c>
      <c r="C676" s="2"/>
    </row>
    <row r="677" spans="1:3" ht="19.95" customHeight="1" x14ac:dyDescent="0.3">
      <c r="A677" s="3">
        <v>675</v>
      </c>
      <c r="B677" s="3" t="str">
        <f>"200904000101"</f>
        <v>200904000101</v>
      </c>
      <c r="C677" s="2"/>
    </row>
    <row r="678" spans="1:3" ht="19.95" customHeight="1" x14ac:dyDescent="0.3">
      <c r="A678" s="3">
        <v>676</v>
      </c>
      <c r="B678" s="3" t="str">
        <f>"200906000426"</f>
        <v>200906000426</v>
      </c>
      <c r="C678" s="2"/>
    </row>
    <row r="679" spans="1:3" ht="19.95" customHeight="1" x14ac:dyDescent="0.3">
      <c r="A679" s="3">
        <v>677</v>
      </c>
      <c r="B679" s="3" t="str">
        <f>"200907000301"</f>
        <v>200907000301</v>
      </c>
      <c r="C679" s="2"/>
    </row>
    <row r="680" spans="1:3" ht="19.95" customHeight="1" x14ac:dyDescent="0.3">
      <c r="A680" s="3">
        <v>678</v>
      </c>
      <c r="B680" s="3" t="str">
        <f>"200908000144"</f>
        <v>200908000144</v>
      </c>
      <c r="C680" s="2"/>
    </row>
    <row r="681" spans="1:3" ht="19.95" customHeight="1" x14ac:dyDescent="0.3">
      <c r="A681" s="3">
        <v>679</v>
      </c>
      <c r="B681" s="3" t="str">
        <f>"200909000374"</f>
        <v>200909000374</v>
      </c>
      <c r="C681" s="2"/>
    </row>
    <row r="682" spans="1:3" ht="19.95" customHeight="1" x14ac:dyDescent="0.3">
      <c r="A682" s="3">
        <v>680</v>
      </c>
      <c r="B682" s="3" t="str">
        <f>"200910000470"</f>
        <v>200910000470</v>
      </c>
      <c r="C682" s="2"/>
    </row>
    <row r="683" spans="1:3" ht="19.95" customHeight="1" x14ac:dyDescent="0.3">
      <c r="A683" s="3">
        <v>681</v>
      </c>
      <c r="B683" s="3" t="str">
        <f>"200910000548"</f>
        <v>200910000548</v>
      </c>
      <c r="C683" s="2"/>
    </row>
    <row r="684" spans="1:3" ht="19.95" customHeight="1" x14ac:dyDescent="0.3">
      <c r="A684" s="3">
        <v>682</v>
      </c>
      <c r="B684" s="3" t="str">
        <f>"200910000637"</f>
        <v>200910000637</v>
      </c>
      <c r="C684" s="2"/>
    </row>
    <row r="685" spans="1:3" ht="19.95" customHeight="1" x14ac:dyDescent="0.3">
      <c r="A685" s="3">
        <v>683</v>
      </c>
      <c r="B685" s="3" t="str">
        <f>"200911000247"</f>
        <v>200911000247</v>
      </c>
      <c r="C685" s="2"/>
    </row>
    <row r="686" spans="1:3" ht="19.95" customHeight="1" x14ac:dyDescent="0.3">
      <c r="A686" s="3">
        <v>684</v>
      </c>
      <c r="B686" s="3" t="str">
        <f>"201001000270"</f>
        <v>201001000270</v>
      </c>
      <c r="C686" s="2"/>
    </row>
    <row r="687" spans="1:3" ht="19.95" customHeight="1" x14ac:dyDescent="0.3">
      <c r="A687" s="3">
        <v>685</v>
      </c>
      <c r="B687" s="3" t="str">
        <f>"201002000426"</f>
        <v>201002000426</v>
      </c>
      <c r="C687" s="2"/>
    </row>
    <row r="688" spans="1:3" ht="19.95" customHeight="1" x14ac:dyDescent="0.3">
      <c r="A688" s="3">
        <v>686</v>
      </c>
      <c r="B688" s="3" t="str">
        <f>"201010000018"</f>
        <v>201010000018</v>
      </c>
      <c r="C688" s="2"/>
    </row>
    <row r="689" spans="1:3" ht="19.95" customHeight="1" x14ac:dyDescent="0.3">
      <c r="A689" s="3">
        <v>687</v>
      </c>
      <c r="B689" s="3" t="str">
        <f>"201103000423"</f>
        <v>201103000423</v>
      </c>
      <c r="C689" s="2"/>
    </row>
    <row r="690" spans="1:3" ht="19.95" customHeight="1" x14ac:dyDescent="0.3">
      <c r="A690" s="3">
        <v>688</v>
      </c>
      <c r="B690" s="3" t="str">
        <f>"201111000017"</f>
        <v>201111000017</v>
      </c>
      <c r="C690" s="2"/>
    </row>
    <row r="691" spans="1:3" ht="19.95" customHeight="1" x14ac:dyDescent="0.3">
      <c r="A691" s="3">
        <v>689</v>
      </c>
      <c r="B691" s="3" t="str">
        <f>"201112000062"</f>
        <v>201112000062</v>
      </c>
      <c r="C691" s="2"/>
    </row>
    <row r="692" spans="1:3" ht="19.95" customHeight="1" x14ac:dyDescent="0.3">
      <c r="A692" s="3">
        <v>690</v>
      </c>
      <c r="B692" s="3" t="str">
        <f>"201301000087"</f>
        <v>201301000087</v>
      </c>
      <c r="C692" s="2"/>
    </row>
    <row r="693" spans="1:3" ht="19.95" customHeight="1" x14ac:dyDescent="0.3">
      <c r="A693" s="3">
        <v>691</v>
      </c>
      <c r="B693" s="3" t="str">
        <f>"201303000048"</f>
        <v>201303000048</v>
      </c>
      <c r="C693" s="2"/>
    </row>
    <row r="694" spans="1:3" ht="19.95" customHeight="1" x14ac:dyDescent="0.3">
      <c r="A694" s="3">
        <v>692</v>
      </c>
      <c r="B694" s="3" t="str">
        <f>"201303000337"</f>
        <v>201303000337</v>
      </c>
      <c r="C694" s="2"/>
    </row>
    <row r="695" spans="1:3" ht="19.95" customHeight="1" x14ac:dyDescent="0.3">
      <c r="A695" s="3">
        <v>693</v>
      </c>
      <c r="B695" s="3" t="str">
        <f>"201303000978"</f>
        <v>201303000978</v>
      </c>
      <c r="C695" s="2"/>
    </row>
    <row r="696" spans="1:3" ht="19.95" customHeight="1" x14ac:dyDescent="0.3">
      <c r="A696" s="3">
        <v>694</v>
      </c>
      <c r="B696" s="3" t="str">
        <f>"201303001071"</f>
        <v>201303001071</v>
      </c>
      <c r="C696" s="2"/>
    </row>
    <row r="697" spans="1:3" ht="19.95" customHeight="1" x14ac:dyDescent="0.3">
      <c r="A697" s="3">
        <v>695</v>
      </c>
      <c r="B697" s="3" t="str">
        <f>"201304000084"</f>
        <v>201304000084</v>
      </c>
      <c r="C697" s="2"/>
    </row>
    <row r="698" spans="1:3" ht="19.95" customHeight="1" x14ac:dyDescent="0.3">
      <c r="A698" s="3">
        <v>696</v>
      </c>
      <c r="B698" s="3" t="str">
        <f>"201304000141"</f>
        <v>201304000141</v>
      </c>
      <c r="C698" s="2"/>
    </row>
    <row r="699" spans="1:3" ht="19.95" customHeight="1" x14ac:dyDescent="0.3">
      <c r="A699" s="3">
        <v>697</v>
      </c>
      <c r="B699" s="3" t="str">
        <f>"201304000306"</f>
        <v>201304000306</v>
      </c>
      <c r="C699" s="2"/>
    </row>
    <row r="700" spans="1:3" ht="19.95" customHeight="1" x14ac:dyDescent="0.3">
      <c r="A700" s="3">
        <v>698</v>
      </c>
      <c r="B700" s="3" t="str">
        <f>"201304000329"</f>
        <v>201304000329</v>
      </c>
      <c r="C700" s="2"/>
    </row>
    <row r="701" spans="1:3" ht="19.95" customHeight="1" x14ac:dyDescent="0.3">
      <c r="A701" s="3">
        <v>699</v>
      </c>
      <c r="B701" s="3" t="str">
        <f>"201304000365"</f>
        <v>201304000365</v>
      </c>
      <c r="C701" s="2"/>
    </row>
    <row r="702" spans="1:3" ht="19.95" customHeight="1" x14ac:dyDescent="0.3">
      <c r="A702" s="3">
        <v>700</v>
      </c>
      <c r="B702" s="3" t="str">
        <f>"201304000373"</f>
        <v>201304000373</v>
      </c>
      <c r="C702" s="2"/>
    </row>
    <row r="703" spans="1:3" ht="19.95" customHeight="1" x14ac:dyDescent="0.3">
      <c r="A703" s="3">
        <v>701</v>
      </c>
      <c r="B703" s="3" t="str">
        <f>"201304000497"</f>
        <v>201304000497</v>
      </c>
      <c r="C703" s="2"/>
    </row>
    <row r="704" spans="1:3" ht="19.95" customHeight="1" x14ac:dyDescent="0.3">
      <c r="A704" s="3">
        <v>702</v>
      </c>
      <c r="B704" s="3" t="str">
        <f>"201304000740"</f>
        <v>201304000740</v>
      </c>
      <c r="C704" s="2"/>
    </row>
    <row r="705" spans="1:3" ht="19.95" customHeight="1" x14ac:dyDescent="0.3">
      <c r="A705" s="3">
        <v>703</v>
      </c>
      <c r="B705" s="3" t="str">
        <f>"201304000786"</f>
        <v>201304000786</v>
      </c>
      <c r="C705" s="2"/>
    </row>
    <row r="706" spans="1:3" ht="19.95" customHeight="1" x14ac:dyDescent="0.3">
      <c r="A706" s="3">
        <v>704</v>
      </c>
      <c r="B706" s="3" t="str">
        <f>"201304000835"</f>
        <v>201304000835</v>
      </c>
      <c r="C706" s="2"/>
    </row>
    <row r="707" spans="1:3" ht="19.95" customHeight="1" x14ac:dyDescent="0.3">
      <c r="A707" s="3">
        <v>705</v>
      </c>
      <c r="B707" s="3" t="str">
        <f>"201304000841"</f>
        <v>201304000841</v>
      </c>
      <c r="C707" s="2"/>
    </row>
    <row r="708" spans="1:3" ht="19.95" customHeight="1" x14ac:dyDescent="0.3">
      <c r="A708" s="3">
        <v>706</v>
      </c>
      <c r="B708" s="3" t="str">
        <f>"201304000883"</f>
        <v>201304000883</v>
      </c>
      <c r="C708" s="2"/>
    </row>
    <row r="709" spans="1:3" ht="19.95" customHeight="1" x14ac:dyDescent="0.3">
      <c r="A709" s="3">
        <v>707</v>
      </c>
      <c r="B709" s="3" t="str">
        <f>"201304000900"</f>
        <v>201304000900</v>
      </c>
      <c r="C709" s="2"/>
    </row>
    <row r="710" spans="1:3" ht="19.95" customHeight="1" x14ac:dyDescent="0.3">
      <c r="A710" s="3">
        <v>708</v>
      </c>
      <c r="B710" s="3" t="str">
        <f>"201304000939"</f>
        <v>201304000939</v>
      </c>
      <c r="C710" s="2"/>
    </row>
    <row r="711" spans="1:3" ht="19.95" customHeight="1" x14ac:dyDescent="0.3">
      <c r="A711" s="3">
        <v>709</v>
      </c>
      <c r="B711" s="3" t="str">
        <f>"201304001045"</f>
        <v>201304001045</v>
      </c>
      <c r="C711" s="2"/>
    </row>
    <row r="712" spans="1:3" ht="19.95" customHeight="1" x14ac:dyDescent="0.3">
      <c r="A712" s="3">
        <v>710</v>
      </c>
      <c r="B712" s="3" t="str">
        <f>"201304001049"</f>
        <v>201304001049</v>
      </c>
      <c r="C712" s="2"/>
    </row>
    <row r="713" spans="1:3" ht="19.95" customHeight="1" x14ac:dyDescent="0.3">
      <c r="A713" s="3">
        <v>711</v>
      </c>
      <c r="B713" s="3" t="str">
        <f>"201304001059"</f>
        <v>201304001059</v>
      </c>
      <c r="C713" s="2"/>
    </row>
    <row r="714" spans="1:3" ht="19.95" customHeight="1" x14ac:dyDescent="0.3">
      <c r="A714" s="3">
        <v>712</v>
      </c>
      <c r="B714" s="3" t="str">
        <f>"201304001162"</f>
        <v>201304001162</v>
      </c>
      <c r="C714" s="2"/>
    </row>
    <row r="715" spans="1:3" ht="19.95" customHeight="1" x14ac:dyDescent="0.3">
      <c r="A715" s="3">
        <v>713</v>
      </c>
      <c r="B715" s="3" t="str">
        <f>"201304001222"</f>
        <v>201304001222</v>
      </c>
      <c r="C715" s="2"/>
    </row>
    <row r="716" spans="1:3" ht="19.95" customHeight="1" x14ac:dyDescent="0.3">
      <c r="A716" s="3">
        <v>714</v>
      </c>
      <c r="B716" s="3" t="str">
        <f>"201304001343"</f>
        <v>201304001343</v>
      </c>
      <c r="C716" s="2"/>
    </row>
    <row r="717" spans="1:3" ht="19.95" customHeight="1" x14ac:dyDescent="0.3">
      <c r="A717" s="3">
        <v>715</v>
      </c>
      <c r="B717" s="3" t="str">
        <f>"201304001361"</f>
        <v>201304001361</v>
      </c>
      <c r="C717" s="2"/>
    </row>
    <row r="718" spans="1:3" ht="19.95" customHeight="1" x14ac:dyDescent="0.3">
      <c r="A718" s="3">
        <v>716</v>
      </c>
      <c r="B718" s="3" t="str">
        <f>"201304001389"</f>
        <v>201304001389</v>
      </c>
      <c r="C718" s="2"/>
    </row>
    <row r="719" spans="1:3" ht="19.95" customHeight="1" x14ac:dyDescent="0.3">
      <c r="A719" s="3">
        <v>717</v>
      </c>
      <c r="B719" s="3" t="str">
        <f>"201304001630"</f>
        <v>201304001630</v>
      </c>
      <c r="C719" s="2"/>
    </row>
    <row r="720" spans="1:3" ht="19.95" customHeight="1" x14ac:dyDescent="0.3">
      <c r="A720" s="3">
        <v>718</v>
      </c>
      <c r="B720" s="3" t="str">
        <f>"201304001692"</f>
        <v>201304001692</v>
      </c>
      <c r="C720" s="2"/>
    </row>
    <row r="721" spans="1:3" ht="19.95" customHeight="1" x14ac:dyDescent="0.3">
      <c r="A721" s="3">
        <v>719</v>
      </c>
      <c r="B721" s="3" t="str">
        <f>"201304001908"</f>
        <v>201304001908</v>
      </c>
      <c r="C721" s="2"/>
    </row>
    <row r="722" spans="1:3" ht="19.95" customHeight="1" x14ac:dyDescent="0.3">
      <c r="A722" s="3">
        <v>720</v>
      </c>
      <c r="B722" s="3" t="str">
        <f>"201304001944"</f>
        <v>201304001944</v>
      </c>
      <c r="C722" s="2"/>
    </row>
    <row r="723" spans="1:3" ht="19.95" customHeight="1" x14ac:dyDescent="0.3">
      <c r="A723" s="3">
        <v>721</v>
      </c>
      <c r="B723" s="3" t="str">
        <f>"201304001952"</f>
        <v>201304001952</v>
      </c>
      <c r="C723" s="2"/>
    </row>
    <row r="724" spans="1:3" ht="19.95" customHeight="1" x14ac:dyDescent="0.3">
      <c r="A724" s="3">
        <v>722</v>
      </c>
      <c r="B724" s="3" t="str">
        <f>"201304001975"</f>
        <v>201304001975</v>
      </c>
      <c r="C724" s="2"/>
    </row>
    <row r="725" spans="1:3" ht="19.95" customHeight="1" x14ac:dyDescent="0.3">
      <c r="A725" s="3">
        <v>723</v>
      </c>
      <c r="B725" s="3" t="str">
        <f>"201304001991"</f>
        <v>201304001991</v>
      </c>
      <c r="C725" s="2"/>
    </row>
    <row r="726" spans="1:3" ht="19.95" customHeight="1" x14ac:dyDescent="0.3">
      <c r="A726" s="3">
        <v>724</v>
      </c>
      <c r="B726" s="3" t="str">
        <f>"201304002042"</f>
        <v>201304002042</v>
      </c>
      <c r="C726" s="2"/>
    </row>
    <row r="727" spans="1:3" ht="19.95" customHeight="1" x14ac:dyDescent="0.3">
      <c r="A727" s="3">
        <v>725</v>
      </c>
      <c r="B727" s="3" t="str">
        <f>"201304002087"</f>
        <v>201304002087</v>
      </c>
      <c r="C727" s="2"/>
    </row>
    <row r="728" spans="1:3" ht="19.95" customHeight="1" x14ac:dyDescent="0.3">
      <c r="A728" s="3">
        <v>726</v>
      </c>
      <c r="B728" s="3" t="str">
        <f>"201304002290"</f>
        <v>201304002290</v>
      </c>
      <c r="C728" s="2"/>
    </row>
    <row r="729" spans="1:3" ht="19.95" customHeight="1" x14ac:dyDescent="0.3">
      <c r="A729" s="3">
        <v>727</v>
      </c>
      <c r="B729" s="3" t="str">
        <f>"201304002641"</f>
        <v>201304002641</v>
      </c>
      <c r="C729" s="2"/>
    </row>
    <row r="730" spans="1:3" ht="19.95" customHeight="1" x14ac:dyDescent="0.3">
      <c r="A730" s="3">
        <v>728</v>
      </c>
      <c r="B730" s="3" t="str">
        <f>"201304002707"</f>
        <v>201304002707</v>
      </c>
      <c r="C730" s="2"/>
    </row>
    <row r="731" spans="1:3" ht="19.95" customHeight="1" x14ac:dyDescent="0.3">
      <c r="A731" s="3">
        <v>729</v>
      </c>
      <c r="B731" s="3" t="str">
        <f>"201304002920"</f>
        <v>201304002920</v>
      </c>
      <c r="C731" s="2"/>
    </row>
    <row r="732" spans="1:3" ht="19.95" customHeight="1" x14ac:dyDescent="0.3">
      <c r="A732" s="3">
        <v>730</v>
      </c>
      <c r="B732" s="3" t="str">
        <f>"201304003033"</f>
        <v>201304003033</v>
      </c>
      <c r="C732" s="2"/>
    </row>
    <row r="733" spans="1:3" ht="19.95" customHeight="1" x14ac:dyDescent="0.3">
      <c r="A733" s="3">
        <v>731</v>
      </c>
      <c r="B733" s="3" t="str">
        <f>"201304003093"</f>
        <v>201304003093</v>
      </c>
      <c r="C733" s="2"/>
    </row>
    <row r="734" spans="1:3" ht="19.95" customHeight="1" x14ac:dyDescent="0.3">
      <c r="A734" s="3">
        <v>732</v>
      </c>
      <c r="B734" s="3" t="str">
        <f>"201304003131"</f>
        <v>201304003131</v>
      </c>
      <c r="C734" s="2"/>
    </row>
    <row r="735" spans="1:3" ht="19.95" customHeight="1" x14ac:dyDescent="0.3">
      <c r="A735" s="3">
        <v>733</v>
      </c>
      <c r="B735" s="3" t="str">
        <f>"201304003132"</f>
        <v>201304003132</v>
      </c>
      <c r="C735" s="2"/>
    </row>
    <row r="736" spans="1:3" ht="19.95" customHeight="1" x14ac:dyDescent="0.3">
      <c r="A736" s="3">
        <v>734</v>
      </c>
      <c r="B736" s="3" t="str">
        <f>"201304003147"</f>
        <v>201304003147</v>
      </c>
      <c r="C736" s="2"/>
    </row>
    <row r="737" spans="1:3" ht="19.95" customHeight="1" x14ac:dyDescent="0.3">
      <c r="A737" s="3">
        <v>735</v>
      </c>
      <c r="B737" s="3" t="str">
        <f>"201304003214"</f>
        <v>201304003214</v>
      </c>
      <c r="C737" s="2"/>
    </row>
    <row r="738" spans="1:3" ht="19.95" customHeight="1" x14ac:dyDescent="0.3">
      <c r="A738" s="3">
        <v>736</v>
      </c>
      <c r="B738" s="3" t="str">
        <f>"201304003335"</f>
        <v>201304003335</v>
      </c>
      <c r="C738" s="2"/>
    </row>
    <row r="739" spans="1:3" ht="19.95" customHeight="1" x14ac:dyDescent="0.3">
      <c r="A739" s="3">
        <v>737</v>
      </c>
      <c r="B739" s="3" t="str">
        <f>"201304003486"</f>
        <v>201304003486</v>
      </c>
      <c r="C739" s="2"/>
    </row>
    <row r="740" spans="1:3" ht="19.95" customHeight="1" x14ac:dyDescent="0.3">
      <c r="A740" s="3">
        <v>738</v>
      </c>
      <c r="B740" s="3" t="str">
        <f>"201304003606"</f>
        <v>201304003606</v>
      </c>
      <c r="C740" s="2"/>
    </row>
    <row r="741" spans="1:3" ht="19.95" customHeight="1" x14ac:dyDescent="0.3">
      <c r="A741" s="3">
        <v>739</v>
      </c>
      <c r="B741" s="3" t="str">
        <f>"201304003685"</f>
        <v>201304003685</v>
      </c>
      <c r="C741" s="2"/>
    </row>
    <row r="742" spans="1:3" ht="19.95" customHeight="1" x14ac:dyDescent="0.3">
      <c r="A742" s="3">
        <v>740</v>
      </c>
      <c r="B742" s="3" t="str">
        <f>"201304003804"</f>
        <v>201304003804</v>
      </c>
      <c r="C742" s="2"/>
    </row>
    <row r="743" spans="1:3" ht="19.95" customHeight="1" x14ac:dyDescent="0.3">
      <c r="A743" s="3">
        <v>741</v>
      </c>
      <c r="B743" s="3" t="str">
        <f>"201304003849"</f>
        <v>201304003849</v>
      </c>
      <c r="C743" s="2"/>
    </row>
    <row r="744" spans="1:3" ht="19.95" customHeight="1" x14ac:dyDescent="0.3">
      <c r="A744" s="3">
        <v>742</v>
      </c>
      <c r="B744" s="3" t="str">
        <f>"201304003864"</f>
        <v>201304003864</v>
      </c>
      <c r="C744" s="2"/>
    </row>
    <row r="745" spans="1:3" ht="19.95" customHeight="1" x14ac:dyDescent="0.3">
      <c r="A745" s="3">
        <v>743</v>
      </c>
      <c r="B745" s="3" t="str">
        <f>"201304003975"</f>
        <v>201304003975</v>
      </c>
      <c r="C745" s="2"/>
    </row>
    <row r="746" spans="1:3" ht="19.95" customHeight="1" x14ac:dyDescent="0.3">
      <c r="A746" s="3">
        <v>744</v>
      </c>
      <c r="B746" s="3" t="str">
        <f>"201304004102"</f>
        <v>201304004102</v>
      </c>
      <c r="C746" s="2"/>
    </row>
    <row r="747" spans="1:3" ht="19.95" customHeight="1" x14ac:dyDescent="0.3">
      <c r="A747" s="3">
        <v>745</v>
      </c>
      <c r="B747" s="3" t="str">
        <f>"201304004106"</f>
        <v>201304004106</v>
      </c>
      <c r="C747" s="2"/>
    </row>
    <row r="748" spans="1:3" ht="19.95" customHeight="1" x14ac:dyDescent="0.3">
      <c r="A748" s="3">
        <v>746</v>
      </c>
      <c r="B748" s="3" t="str">
        <f>"201304004120"</f>
        <v>201304004120</v>
      </c>
      <c r="C748" s="2"/>
    </row>
    <row r="749" spans="1:3" ht="19.95" customHeight="1" x14ac:dyDescent="0.3">
      <c r="A749" s="3">
        <v>747</v>
      </c>
      <c r="B749" s="3" t="str">
        <f>"201304004285"</f>
        <v>201304004285</v>
      </c>
      <c r="C749" s="2"/>
    </row>
    <row r="750" spans="1:3" ht="19.95" customHeight="1" x14ac:dyDescent="0.3">
      <c r="A750" s="3">
        <v>748</v>
      </c>
      <c r="B750" s="3" t="str">
        <f>"201304004322"</f>
        <v>201304004322</v>
      </c>
      <c r="C750" s="2"/>
    </row>
    <row r="751" spans="1:3" ht="19.95" customHeight="1" x14ac:dyDescent="0.3">
      <c r="A751" s="3">
        <v>749</v>
      </c>
      <c r="B751" s="3" t="str">
        <f>"201304004325"</f>
        <v>201304004325</v>
      </c>
      <c r="C751" s="2"/>
    </row>
    <row r="752" spans="1:3" ht="19.95" customHeight="1" x14ac:dyDescent="0.3">
      <c r="A752" s="3">
        <v>750</v>
      </c>
      <c r="B752" s="3" t="str">
        <f>"201304004421"</f>
        <v>201304004421</v>
      </c>
      <c r="C752" s="2"/>
    </row>
    <row r="753" spans="1:3" ht="19.95" customHeight="1" x14ac:dyDescent="0.3">
      <c r="A753" s="3">
        <v>751</v>
      </c>
      <c r="B753" s="3" t="str">
        <f>"201304004484"</f>
        <v>201304004484</v>
      </c>
      <c r="C753" s="2"/>
    </row>
    <row r="754" spans="1:3" ht="19.95" customHeight="1" x14ac:dyDescent="0.3">
      <c r="A754" s="3">
        <v>752</v>
      </c>
      <c r="B754" s="3" t="str">
        <f>"201304004554"</f>
        <v>201304004554</v>
      </c>
      <c r="C754" s="2"/>
    </row>
    <row r="755" spans="1:3" ht="19.95" customHeight="1" x14ac:dyDescent="0.3">
      <c r="A755" s="3">
        <v>753</v>
      </c>
      <c r="B755" s="3" t="str">
        <f>"201304004690"</f>
        <v>201304004690</v>
      </c>
      <c r="C755" s="2"/>
    </row>
    <row r="756" spans="1:3" ht="19.95" customHeight="1" x14ac:dyDescent="0.3">
      <c r="A756" s="3">
        <v>754</v>
      </c>
      <c r="B756" s="3" t="str">
        <f>"201304004740"</f>
        <v>201304004740</v>
      </c>
      <c r="C756" s="2"/>
    </row>
    <row r="757" spans="1:3" ht="19.95" customHeight="1" x14ac:dyDescent="0.3">
      <c r="A757" s="3">
        <v>755</v>
      </c>
      <c r="B757" s="3" t="str">
        <f>"201304004777"</f>
        <v>201304004777</v>
      </c>
      <c r="C757" s="2"/>
    </row>
    <row r="758" spans="1:3" ht="19.95" customHeight="1" x14ac:dyDescent="0.3">
      <c r="A758" s="3">
        <v>756</v>
      </c>
      <c r="B758" s="3" t="str">
        <f>"201304005020"</f>
        <v>201304005020</v>
      </c>
      <c r="C758" s="2"/>
    </row>
    <row r="759" spans="1:3" ht="19.95" customHeight="1" x14ac:dyDescent="0.3">
      <c r="A759" s="3">
        <v>757</v>
      </c>
      <c r="B759" s="3" t="str">
        <f>"201304005539"</f>
        <v>201304005539</v>
      </c>
      <c r="C759" s="2"/>
    </row>
    <row r="760" spans="1:3" ht="19.95" customHeight="1" x14ac:dyDescent="0.3">
      <c r="A760" s="3">
        <v>758</v>
      </c>
      <c r="B760" s="3" t="str">
        <f>"201304005723"</f>
        <v>201304005723</v>
      </c>
      <c r="C760" s="2"/>
    </row>
    <row r="761" spans="1:3" ht="19.95" customHeight="1" x14ac:dyDescent="0.3">
      <c r="A761" s="3">
        <v>759</v>
      </c>
      <c r="B761" s="3" t="str">
        <f>"201304005810"</f>
        <v>201304005810</v>
      </c>
      <c r="C761" s="2"/>
    </row>
    <row r="762" spans="1:3" ht="19.95" customHeight="1" x14ac:dyDescent="0.3">
      <c r="A762" s="3">
        <v>760</v>
      </c>
      <c r="B762" s="3" t="str">
        <f>"201304005862"</f>
        <v>201304005862</v>
      </c>
      <c r="C762" s="2"/>
    </row>
    <row r="763" spans="1:3" ht="19.95" customHeight="1" x14ac:dyDescent="0.3">
      <c r="A763" s="3">
        <v>761</v>
      </c>
      <c r="B763" s="3" t="str">
        <f>"201304006071"</f>
        <v>201304006071</v>
      </c>
      <c r="C763" s="2"/>
    </row>
    <row r="764" spans="1:3" ht="19.95" customHeight="1" x14ac:dyDescent="0.3">
      <c r="A764" s="3">
        <v>762</v>
      </c>
      <c r="B764" s="3" t="str">
        <f>"201309000068"</f>
        <v>201309000068</v>
      </c>
      <c r="C764" s="2"/>
    </row>
    <row r="765" spans="1:3" ht="19.95" customHeight="1" x14ac:dyDescent="0.3">
      <c r="A765" s="3">
        <v>763</v>
      </c>
      <c r="B765" s="3" t="str">
        <f>"201401000416"</f>
        <v>201401000416</v>
      </c>
      <c r="C765" s="2"/>
    </row>
    <row r="766" spans="1:3" ht="19.95" customHeight="1" x14ac:dyDescent="0.3">
      <c r="A766" s="3">
        <v>764</v>
      </c>
      <c r="B766" s="3" t="str">
        <f>"201401001391"</f>
        <v>201401001391</v>
      </c>
      <c r="C766" s="2"/>
    </row>
    <row r="767" spans="1:3" ht="19.95" customHeight="1" x14ac:dyDescent="0.3">
      <c r="A767" s="3">
        <v>765</v>
      </c>
      <c r="B767" s="3" t="str">
        <f>"201401002076"</f>
        <v>201401002076</v>
      </c>
      <c r="C767" s="2"/>
    </row>
    <row r="768" spans="1:3" ht="19.95" customHeight="1" x14ac:dyDescent="0.3">
      <c r="A768" s="3">
        <v>766</v>
      </c>
      <c r="B768" s="3" t="str">
        <f>"201402001077"</f>
        <v>201402001077</v>
      </c>
      <c r="C768" s="2"/>
    </row>
    <row r="769" spans="1:3" ht="19.95" customHeight="1" x14ac:dyDescent="0.3">
      <c r="A769" s="3">
        <v>767</v>
      </c>
      <c r="B769" s="3" t="str">
        <f>"201402002819"</f>
        <v>201402002819</v>
      </c>
      <c r="C769" s="2"/>
    </row>
    <row r="770" spans="1:3" ht="19.95" customHeight="1" x14ac:dyDescent="0.3">
      <c r="A770" s="3">
        <v>768</v>
      </c>
      <c r="B770" s="3" t="str">
        <f>"201402003014"</f>
        <v>201402003014</v>
      </c>
      <c r="C770" s="2"/>
    </row>
    <row r="771" spans="1:3" ht="19.95" customHeight="1" x14ac:dyDescent="0.3">
      <c r="A771" s="3">
        <v>769</v>
      </c>
      <c r="B771" s="3" t="str">
        <f>"201402004128"</f>
        <v>201402004128</v>
      </c>
      <c r="C771" s="2"/>
    </row>
    <row r="772" spans="1:3" ht="19.95" customHeight="1" x14ac:dyDescent="0.3">
      <c r="A772" s="3">
        <v>770</v>
      </c>
      <c r="B772" s="3" t="str">
        <f>"201402004458"</f>
        <v>201402004458</v>
      </c>
      <c r="C772" s="2"/>
    </row>
    <row r="773" spans="1:3" ht="19.95" customHeight="1" x14ac:dyDescent="0.3">
      <c r="A773" s="3">
        <v>771</v>
      </c>
      <c r="B773" s="3" t="str">
        <f>"201402006010"</f>
        <v>201402006010</v>
      </c>
      <c r="C773" s="2"/>
    </row>
    <row r="774" spans="1:3" ht="19.95" customHeight="1" x14ac:dyDescent="0.3">
      <c r="A774" s="3">
        <v>772</v>
      </c>
      <c r="B774" s="3" t="str">
        <f>"201402006070"</f>
        <v>201402006070</v>
      </c>
      <c r="C774" s="2"/>
    </row>
    <row r="775" spans="1:3" ht="19.95" customHeight="1" x14ac:dyDescent="0.3">
      <c r="A775" s="3">
        <v>773</v>
      </c>
      <c r="B775" s="3" t="str">
        <f>"201402006316"</f>
        <v>201402006316</v>
      </c>
      <c r="C775" s="2"/>
    </row>
    <row r="776" spans="1:3" ht="19.95" customHeight="1" x14ac:dyDescent="0.3">
      <c r="A776" s="3">
        <v>774</v>
      </c>
      <c r="B776" s="3" t="str">
        <f>"201402006996"</f>
        <v>201402006996</v>
      </c>
      <c r="C776" s="2"/>
    </row>
    <row r="777" spans="1:3" ht="19.95" customHeight="1" x14ac:dyDescent="0.3">
      <c r="A777" s="3">
        <v>775</v>
      </c>
      <c r="B777" s="3" t="str">
        <f>"201402007096"</f>
        <v>201402007096</v>
      </c>
      <c r="C777" s="2"/>
    </row>
    <row r="778" spans="1:3" ht="19.95" customHeight="1" x14ac:dyDescent="0.3">
      <c r="A778" s="3">
        <v>776</v>
      </c>
      <c r="B778" s="3" t="str">
        <f>"201402007237"</f>
        <v>201402007237</v>
      </c>
      <c r="C778" s="2"/>
    </row>
    <row r="779" spans="1:3" ht="19.95" customHeight="1" x14ac:dyDescent="0.3">
      <c r="A779" s="3">
        <v>777</v>
      </c>
      <c r="B779" s="3" t="str">
        <f>"201402009124"</f>
        <v>201402009124</v>
      </c>
      <c r="C779" s="2"/>
    </row>
    <row r="780" spans="1:3" ht="19.95" customHeight="1" x14ac:dyDescent="0.3">
      <c r="A780" s="3">
        <v>778</v>
      </c>
      <c r="B780" s="3" t="str">
        <f>"201402009168"</f>
        <v>201402009168</v>
      </c>
      <c r="C780" s="2"/>
    </row>
    <row r="781" spans="1:3" ht="19.95" customHeight="1" x14ac:dyDescent="0.3">
      <c r="A781" s="3">
        <v>779</v>
      </c>
      <c r="B781" s="3" t="str">
        <f>"201402009673"</f>
        <v>201402009673</v>
      </c>
      <c r="C781" s="2"/>
    </row>
    <row r="782" spans="1:3" ht="19.95" customHeight="1" x14ac:dyDescent="0.3">
      <c r="A782" s="3">
        <v>780</v>
      </c>
      <c r="B782" s="3" t="str">
        <f>"201402009730"</f>
        <v>201402009730</v>
      </c>
      <c r="C782" s="2"/>
    </row>
    <row r="783" spans="1:3" ht="19.95" customHeight="1" x14ac:dyDescent="0.3">
      <c r="A783" s="3">
        <v>781</v>
      </c>
      <c r="B783" s="3" t="str">
        <f>"201402010044"</f>
        <v>201402010044</v>
      </c>
      <c r="C783" s="2"/>
    </row>
    <row r="784" spans="1:3" ht="19.95" customHeight="1" x14ac:dyDescent="0.3">
      <c r="A784" s="3">
        <v>782</v>
      </c>
      <c r="B784" s="3" t="str">
        <f>"201402010490"</f>
        <v>201402010490</v>
      </c>
      <c r="C784" s="2"/>
    </row>
    <row r="785" spans="1:3" ht="19.95" customHeight="1" x14ac:dyDescent="0.3">
      <c r="A785" s="3">
        <v>783</v>
      </c>
      <c r="B785" s="3" t="str">
        <f>"201402010676"</f>
        <v>201402010676</v>
      </c>
      <c r="C785" s="2"/>
    </row>
    <row r="786" spans="1:3" ht="19.95" customHeight="1" x14ac:dyDescent="0.3">
      <c r="A786" s="3">
        <v>784</v>
      </c>
      <c r="B786" s="3" t="str">
        <f>"201402011764"</f>
        <v>201402011764</v>
      </c>
      <c r="C786" s="2"/>
    </row>
    <row r="787" spans="1:3" ht="19.95" customHeight="1" x14ac:dyDescent="0.3">
      <c r="A787" s="3">
        <v>785</v>
      </c>
      <c r="B787" s="3" t="str">
        <f>"201402012088"</f>
        <v>201402012088</v>
      </c>
      <c r="C787" s="2"/>
    </row>
    <row r="788" spans="1:3" ht="19.95" customHeight="1" x14ac:dyDescent="0.3">
      <c r="A788" s="3">
        <v>786</v>
      </c>
      <c r="B788" s="3" t="str">
        <f>"201404000040"</f>
        <v>201404000040</v>
      </c>
      <c r="C788" s="2"/>
    </row>
    <row r="789" spans="1:3" ht="19.95" customHeight="1" x14ac:dyDescent="0.3">
      <c r="A789" s="3">
        <v>787</v>
      </c>
      <c r="B789" s="3" t="str">
        <f>"201405000386"</f>
        <v>201405000386</v>
      </c>
      <c r="C789" s="2"/>
    </row>
    <row r="790" spans="1:3" ht="19.95" customHeight="1" x14ac:dyDescent="0.3">
      <c r="A790" s="3">
        <v>788</v>
      </c>
      <c r="B790" s="3" t="str">
        <f>"201405000792"</f>
        <v>201405000792</v>
      </c>
      <c r="C790" s="2"/>
    </row>
    <row r="791" spans="1:3" ht="19.95" customHeight="1" x14ac:dyDescent="0.3">
      <c r="A791" s="3">
        <v>789</v>
      </c>
      <c r="B791" s="3" t="str">
        <f>"201405000983"</f>
        <v>201405000983</v>
      </c>
      <c r="C791" s="2"/>
    </row>
    <row r="792" spans="1:3" ht="19.95" customHeight="1" x14ac:dyDescent="0.3">
      <c r="A792" s="3">
        <v>790</v>
      </c>
      <c r="B792" s="3" t="str">
        <f>"201405001090"</f>
        <v>201405001090</v>
      </c>
      <c r="C792" s="2"/>
    </row>
    <row r="793" spans="1:3" ht="19.95" customHeight="1" x14ac:dyDescent="0.3">
      <c r="A793" s="3">
        <v>791</v>
      </c>
      <c r="B793" s="3" t="str">
        <f>"201405001462"</f>
        <v>201405001462</v>
      </c>
      <c r="C793" s="2"/>
    </row>
    <row r="794" spans="1:3" ht="19.95" customHeight="1" x14ac:dyDescent="0.3">
      <c r="A794" s="3">
        <v>792</v>
      </c>
      <c r="B794" s="3" t="str">
        <f>"201405001916"</f>
        <v>201405001916</v>
      </c>
      <c r="C794" s="2"/>
    </row>
    <row r="795" spans="1:3" ht="19.95" customHeight="1" x14ac:dyDescent="0.3">
      <c r="A795" s="3">
        <v>793</v>
      </c>
      <c r="B795" s="3" t="str">
        <f>"201405002010"</f>
        <v>201405002010</v>
      </c>
      <c r="C795" s="2"/>
    </row>
    <row r="796" spans="1:3" ht="19.95" customHeight="1" x14ac:dyDescent="0.3">
      <c r="A796" s="3">
        <v>794</v>
      </c>
      <c r="B796" s="3" t="str">
        <f>"201405002178"</f>
        <v>201405002178</v>
      </c>
      <c r="C796" s="2"/>
    </row>
    <row r="797" spans="1:3" ht="19.95" customHeight="1" x14ac:dyDescent="0.3">
      <c r="A797" s="3">
        <v>795</v>
      </c>
      <c r="B797" s="3" t="str">
        <f>"201405002206"</f>
        <v>201405002206</v>
      </c>
      <c r="C797" s="2"/>
    </row>
    <row r="798" spans="1:3" ht="19.95" customHeight="1" x14ac:dyDescent="0.3">
      <c r="A798" s="3">
        <v>796</v>
      </c>
      <c r="B798" s="3" t="str">
        <f>"201405002341"</f>
        <v>201405002341</v>
      </c>
      <c r="C798" s="2"/>
    </row>
    <row r="799" spans="1:3" ht="19.95" customHeight="1" x14ac:dyDescent="0.3">
      <c r="A799" s="3">
        <v>797</v>
      </c>
      <c r="B799" s="3" t="str">
        <f>"201406000022"</f>
        <v>201406000022</v>
      </c>
      <c r="C799" s="2"/>
    </row>
    <row r="800" spans="1:3" ht="19.95" customHeight="1" x14ac:dyDescent="0.3">
      <c r="A800" s="3">
        <v>798</v>
      </c>
      <c r="B800" s="3" t="str">
        <f>"201406000058"</f>
        <v>201406000058</v>
      </c>
      <c r="C800" s="2"/>
    </row>
    <row r="801" spans="1:3" ht="19.95" customHeight="1" x14ac:dyDescent="0.3">
      <c r="A801" s="3">
        <v>799</v>
      </c>
      <c r="B801" s="3" t="str">
        <f>"201406000197"</f>
        <v>201406000197</v>
      </c>
      <c r="C801" s="2"/>
    </row>
    <row r="802" spans="1:3" ht="19.95" customHeight="1" x14ac:dyDescent="0.3">
      <c r="A802" s="3">
        <v>800</v>
      </c>
      <c r="B802" s="3" t="str">
        <f>"201406000373"</f>
        <v>201406000373</v>
      </c>
      <c r="C802" s="2"/>
    </row>
    <row r="803" spans="1:3" ht="19.95" customHeight="1" x14ac:dyDescent="0.3">
      <c r="A803" s="3">
        <v>801</v>
      </c>
      <c r="B803" s="3" t="str">
        <f>"201406000653"</f>
        <v>201406000653</v>
      </c>
      <c r="C803" s="2"/>
    </row>
    <row r="804" spans="1:3" ht="19.95" customHeight="1" x14ac:dyDescent="0.3">
      <c r="A804" s="3">
        <v>802</v>
      </c>
      <c r="B804" s="3" t="str">
        <f>"201406000816"</f>
        <v>201406000816</v>
      </c>
      <c r="C804" s="2"/>
    </row>
    <row r="805" spans="1:3" ht="19.95" customHeight="1" x14ac:dyDescent="0.3">
      <c r="A805" s="3">
        <v>803</v>
      </c>
      <c r="B805" s="3" t="str">
        <f>"201406000967"</f>
        <v>201406000967</v>
      </c>
      <c r="C805" s="2"/>
    </row>
    <row r="806" spans="1:3" ht="19.95" customHeight="1" x14ac:dyDescent="0.3">
      <c r="A806" s="3">
        <v>804</v>
      </c>
      <c r="B806" s="3" t="str">
        <f>"201406000977"</f>
        <v>201406000977</v>
      </c>
      <c r="C806" s="2"/>
    </row>
    <row r="807" spans="1:3" ht="19.95" customHeight="1" x14ac:dyDescent="0.3">
      <c r="A807" s="3">
        <v>805</v>
      </c>
      <c r="B807" s="3" t="str">
        <f>"201406001093"</f>
        <v>201406001093</v>
      </c>
      <c r="C807" s="2"/>
    </row>
    <row r="808" spans="1:3" ht="19.95" customHeight="1" x14ac:dyDescent="0.3">
      <c r="A808" s="3">
        <v>806</v>
      </c>
      <c r="B808" s="3" t="str">
        <f>"201406001245"</f>
        <v>201406001245</v>
      </c>
      <c r="C808" s="2"/>
    </row>
    <row r="809" spans="1:3" ht="19.95" customHeight="1" x14ac:dyDescent="0.3">
      <c r="A809" s="3">
        <v>807</v>
      </c>
      <c r="B809" s="3" t="str">
        <f>"201406001257"</f>
        <v>201406001257</v>
      </c>
      <c r="C809" s="2"/>
    </row>
    <row r="810" spans="1:3" ht="19.95" customHeight="1" x14ac:dyDescent="0.3">
      <c r="A810" s="3">
        <v>808</v>
      </c>
      <c r="B810" s="3" t="str">
        <f>"201406001300"</f>
        <v>201406001300</v>
      </c>
      <c r="C810" s="2"/>
    </row>
    <row r="811" spans="1:3" ht="19.95" customHeight="1" x14ac:dyDescent="0.3">
      <c r="A811" s="3">
        <v>809</v>
      </c>
      <c r="B811" s="3" t="str">
        <f>"201406002208"</f>
        <v>201406002208</v>
      </c>
      <c r="C811" s="2"/>
    </row>
    <row r="812" spans="1:3" ht="19.95" customHeight="1" x14ac:dyDescent="0.3">
      <c r="A812" s="3">
        <v>810</v>
      </c>
      <c r="B812" s="3" t="str">
        <f>"201406002340"</f>
        <v>201406002340</v>
      </c>
      <c r="C812" s="2"/>
    </row>
    <row r="813" spans="1:3" ht="19.95" customHeight="1" x14ac:dyDescent="0.3">
      <c r="A813" s="3">
        <v>811</v>
      </c>
      <c r="B813" s="3" t="str">
        <f>"201406003497"</f>
        <v>201406003497</v>
      </c>
      <c r="C813" s="2"/>
    </row>
    <row r="814" spans="1:3" ht="19.95" customHeight="1" x14ac:dyDescent="0.3">
      <c r="A814" s="3">
        <v>812</v>
      </c>
      <c r="B814" s="3" t="str">
        <f>"201406003566"</f>
        <v>201406003566</v>
      </c>
      <c r="C814" s="2"/>
    </row>
    <row r="815" spans="1:3" ht="19.95" customHeight="1" x14ac:dyDescent="0.3">
      <c r="A815" s="3">
        <v>813</v>
      </c>
      <c r="B815" s="3" t="str">
        <f>"201406003826"</f>
        <v>201406003826</v>
      </c>
      <c r="C815" s="2"/>
    </row>
    <row r="816" spans="1:3" ht="19.95" customHeight="1" x14ac:dyDescent="0.3">
      <c r="A816" s="3">
        <v>814</v>
      </c>
      <c r="B816" s="3" t="str">
        <f>"201406003968"</f>
        <v>201406003968</v>
      </c>
      <c r="C816" s="2"/>
    </row>
    <row r="817" spans="1:3" ht="19.95" customHeight="1" x14ac:dyDescent="0.3">
      <c r="A817" s="3">
        <v>815</v>
      </c>
      <c r="B817" s="3" t="str">
        <f>"201406003996"</f>
        <v>201406003996</v>
      </c>
      <c r="C817" s="2"/>
    </row>
    <row r="818" spans="1:3" ht="19.95" customHeight="1" x14ac:dyDescent="0.3">
      <c r="A818" s="3">
        <v>816</v>
      </c>
      <c r="B818" s="3" t="str">
        <f>"201406004152"</f>
        <v>201406004152</v>
      </c>
      <c r="C818" s="2"/>
    </row>
    <row r="819" spans="1:3" ht="19.95" customHeight="1" x14ac:dyDescent="0.3">
      <c r="A819" s="3">
        <v>817</v>
      </c>
      <c r="B819" s="3" t="str">
        <f>"201406004360"</f>
        <v>201406004360</v>
      </c>
      <c r="C819" s="2"/>
    </row>
    <row r="820" spans="1:3" ht="19.95" customHeight="1" x14ac:dyDescent="0.3">
      <c r="A820" s="3">
        <v>818</v>
      </c>
      <c r="B820" s="3" t="str">
        <f>"201406004907"</f>
        <v>201406004907</v>
      </c>
      <c r="C820" s="2"/>
    </row>
    <row r="821" spans="1:3" ht="19.95" customHeight="1" x14ac:dyDescent="0.3">
      <c r="A821" s="3">
        <v>819</v>
      </c>
      <c r="B821" s="3" t="str">
        <f>"201406005134"</f>
        <v>201406005134</v>
      </c>
      <c r="C821" s="2"/>
    </row>
    <row r="822" spans="1:3" ht="19.95" customHeight="1" x14ac:dyDescent="0.3">
      <c r="A822" s="3">
        <v>820</v>
      </c>
      <c r="B822" s="3" t="str">
        <f>"201406005218"</f>
        <v>201406005218</v>
      </c>
      <c r="C822" s="2"/>
    </row>
    <row r="823" spans="1:3" ht="19.95" customHeight="1" x14ac:dyDescent="0.3">
      <c r="A823" s="3">
        <v>821</v>
      </c>
      <c r="B823" s="3" t="str">
        <f>"201406005248"</f>
        <v>201406005248</v>
      </c>
      <c r="C823" s="2"/>
    </row>
    <row r="824" spans="1:3" ht="19.95" customHeight="1" x14ac:dyDescent="0.3">
      <c r="A824" s="3">
        <v>822</v>
      </c>
      <c r="B824" s="3" t="str">
        <f>"201406005550"</f>
        <v>201406005550</v>
      </c>
      <c r="C824" s="2"/>
    </row>
    <row r="825" spans="1:3" ht="19.95" customHeight="1" x14ac:dyDescent="0.3">
      <c r="A825" s="3">
        <v>823</v>
      </c>
      <c r="B825" s="3" t="str">
        <f>"201406005761"</f>
        <v>201406005761</v>
      </c>
      <c r="C825" s="2"/>
    </row>
    <row r="826" spans="1:3" ht="19.95" customHeight="1" x14ac:dyDescent="0.3">
      <c r="A826" s="3">
        <v>824</v>
      </c>
      <c r="B826" s="3" t="str">
        <f>"201406005820"</f>
        <v>201406005820</v>
      </c>
      <c r="C826" s="2"/>
    </row>
    <row r="827" spans="1:3" ht="19.95" customHeight="1" x14ac:dyDescent="0.3">
      <c r="A827" s="3">
        <v>825</v>
      </c>
      <c r="B827" s="3" t="str">
        <f>"201406006277"</f>
        <v>201406006277</v>
      </c>
      <c r="C827" s="2"/>
    </row>
    <row r="828" spans="1:3" ht="19.95" customHeight="1" x14ac:dyDescent="0.3">
      <c r="A828" s="3">
        <v>826</v>
      </c>
      <c r="B828" s="3" t="str">
        <f>"201406006340"</f>
        <v>201406006340</v>
      </c>
      <c r="C828" s="2"/>
    </row>
    <row r="829" spans="1:3" ht="19.95" customHeight="1" x14ac:dyDescent="0.3">
      <c r="A829" s="3">
        <v>827</v>
      </c>
      <c r="B829" s="3" t="str">
        <f>"201406006871"</f>
        <v>201406006871</v>
      </c>
      <c r="C829" s="2"/>
    </row>
    <row r="830" spans="1:3" ht="19.95" customHeight="1" x14ac:dyDescent="0.3">
      <c r="A830" s="3">
        <v>828</v>
      </c>
      <c r="B830" s="3" t="str">
        <f>"201406007564"</f>
        <v>201406007564</v>
      </c>
      <c r="C830" s="2"/>
    </row>
    <row r="831" spans="1:3" ht="19.95" customHeight="1" x14ac:dyDescent="0.3">
      <c r="A831" s="3">
        <v>829</v>
      </c>
      <c r="B831" s="3" t="str">
        <f>"201406007625"</f>
        <v>201406007625</v>
      </c>
      <c r="C831" s="2"/>
    </row>
    <row r="832" spans="1:3" ht="19.95" customHeight="1" x14ac:dyDescent="0.3">
      <c r="A832" s="3">
        <v>830</v>
      </c>
      <c r="B832" s="3" t="str">
        <f>"201406007751"</f>
        <v>201406007751</v>
      </c>
      <c r="C832" s="2"/>
    </row>
    <row r="833" spans="1:3" ht="19.95" customHeight="1" x14ac:dyDescent="0.3">
      <c r="A833" s="3">
        <v>831</v>
      </c>
      <c r="B833" s="3" t="str">
        <f>"201406007825"</f>
        <v>201406007825</v>
      </c>
      <c r="C833" s="2"/>
    </row>
    <row r="834" spans="1:3" ht="19.95" customHeight="1" x14ac:dyDescent="0.3">
      <c r="A834" s="3">
        <v>832</v>
      </c>
      <c r="B834" s="3" t="str">
        <f>"201406007947"</f>
        <v>201406007947</v>
      </c>
      <c r="C834" s="2"/>
    </row>
    <row r="835" spans="1:3" ht="19.95" customHeight="1" x14ac:dyDescent="0.3">
      <c r="A835" s="3">
        <v>833</v>
      </c>
      <c r="B835" s="3" t="str">
        <f>"201406008364"</f>
        <v>201406008364</v>
      </c>
      <c r="C835" s="2"/>
    </row>
    <row r="836" spans="1:3" ht="19.95" customHeight="1" x14ac:dyDescent="0.3">
      <c r="A836" s="3">
        <v>834</v>
      </c>
      <c r="B836" s="3" t="str">
        <f>"201406008374"</f>
        <v>201406008374</v>
      </c>
      <c r="C836" s="2"/>
    </row>
    <row r="837" spans="1:3" ht="19.95" customHeight="1" x14ac:dyDescent="0.3">
      <c r="A837" s="3">
        <v>835</v>
      </c>
      <c r="B837" s="3" t="str">
        <f>"201406008400"</f>
        <v>201406008400</v>
      </c>
      <c r="C837" s="2"/>
    </row>
    <row r="838" spans="1:3" ht="19.95" customHeight="1" x14ac:dyDescent="0.3">
      <c r="A838" s="3">
        <v>836</v>
      </c>
      <c r="B838" s="3" t="str">
        <f>"201406008411"</f>
        <v>201406008411</v>
      </c>
      <c r="C838" s="2"/>
    </row>
    <row r="839" spans="1:3" ht="19.95" customHeight="1" x14ac:dyDescent="0.3">
      <c r="A839" s="3">
        <v>837</v>
      </c>
      <c r="B839" s="3" t="str">
        <f>"201406009075"</f>
        <v>201406009075</v>
      </c>
      <c r="C839" s="2"/>
    </row>
    <row r="840" spans="1:3" ht="19.95" customHeight="1" x14ac:dyDescent="0.3">
      <c r="A840" s="3">
        <v>838</v>
      </c>
      <c r="B840" s="3" t="str">
        <f>"201406009076"</f>
        <v>201406009076</v>
      </c>
      <c r="C840" s="2"/>
    </row>
    <row r="841" spans="1:3" ht="19.95" customHeight="1" x14ac:dyDescent="0.3">
      <c r="A841" s="3">
        <v>839</v>
      </c>
      <c r="B841" s="3" t="str">
        <f>"201406009229"</f>
        <v>201406009229</v>
      </c>
      <c r="C841" s="2"/>
    </row>
    <row r="842" spans="1:3" ht="19.95" customHeight="1" x14ac:dyDescent="0.3">
      <c r="A842" s="3">
        <v>840</v>
      </c>
      <c r="B842" s="3" t="str">
        <f>"201406010013"</f>
        <v>201406010013</v>
      </c>
      <c r="C842" s="2"/>
    </row>
    <row r="843" spans="1:3" ht="19.95" customHeight="1" x14ac:dyDescent="0.3">
      <c r="A843" s="3">
        <v>841</v>
      </c>
      <c r="B843" s="3" t="str">
        <f>"201406010070"</f>
        <v>201406010070</v>
      </c>
      <c r="C843" s="2"/>
    </row>
    <row r="844" spans="1:3" ht="19.95" customHeight="1" x14ac:dyDescent="0.3">
      <c r="A844" s="3">
        <v>842</v>
      </c>
      <c r="B844" s="3" t="str">
        <f>"201406010106"</f>
        <v>201406010106</v>
      </c>
      <c r="C844" s="2"/>
    </row>
    <row r="845" spans="1:3" ht="19.95" customHeight="1" x14ac:dyDescent="0.3">
      <c r="A845" s="3">
        <v>843</v>
      </c>
      <c r="B845" s="3" t="str">
        <f>"201406010343"</f>
        <v>201406010343</v>
      </c>
      <c r="C845" s="2"/>
    </row>
    <row r="846" spans="1:3" ht="19.95" customHeight="1" x14ac:dyDescent="0.3">
      <c r="A846" s="3">
        <v>844</v>
      </c>
      <c r="B846" s="3" t="str">
        <f>"201406010540"</f>
        <v>201406010540</v>
      </c>
      <c r="C846" s="2"/>
    </row>
    <row r="847" spans="1:3" ht="19.95" customHeight="1" x14ac:dyDescent="0.3">
      <c r="A847" s="3">
        <v>845</v>
      </c>
      <c r="B847" s="3" t="str">
        <f>"201406010823"</f>
        <v>201406010823</v>
      </c>
      <c r="C847" s="2"/>
    </row>
    <row r="848" spans="1:3" ht="19.95" customHeight="1" x14ac:dyDescent="0.3">
      <c r="A848" s="3">
        <v>846</v>
      </c>
      <c r="B848" s="3" t="str">
        <f>"201406011341"</f>
        <v>201406011341</v>
      </c>
      <c r="C848" s="2"/>
    </row>
    <row r="849" spans="1:3" ht="19.95" customHeight="1" x14ac:dyDescent="0.3">
      <c r="A849" s="3">
        <v>847</v>
      </c>
      <c r="B849" s="3" t="str">
        <f>"201406011660"</f>
        <v>201406011660</v>
      </c>
      <c r="C849" s="2"/>
    </row>
    <row r="850" spans="1:3" ht="19.95" customHeight="1" x14ac:dyDescent="0.3">
      <c r="A850" s="3">
        <v>848</v>
      </c>
      <c r="B850" s="3" t="str">
        <f>"201406011724"</f>
        <v>201406011724</v>
      </c>
      <c r="C850" s="2"/>
    </row>
    <row r="851" spans="1:3" ht="19.95" customHeight="1" x14ac:dyDescent="0.3">
      <c r="A851" s="3">
        <v>849</v>
      </c>
      <c r="B851" s="3" t="str">
        <f>"201406011768"</f>
        <v>201406011768</v>
      </c>
      <c r="C851" s="2"/>
    </row>
    <row r="852" spans="1:3" ht="19.95" customHeight="1" x14ac:dyDescent="0.3">
      <c r="A852" s="3">
        <v>850</v>
      </c>
      <c r="B852" s="3" t="str">
        <f>"201406011900"</f>
        <v>201406011900</v>
      </c>
      <c r="C852" s="2"/>
    </row>
    <row r="853" spans="1:3" ht="19.95" customHeight="1" x14ac:dyDescent="0.3">
      <c r="A853" s="3">
        <v>851</v>
      </c>
      <c r="B853" s="3" t="str">
        <f>"201406012184"</f>
        <v>201406012184</v>
      </c>
      <c r="C853" s="2"/>
    </row>
    <row r="854" spans="1:3" ht="19.95" customHeight="1" x14ac:dyDescent="0.3">
      <c r="A854" s="3">
        <v>852</v>
      </c>
      <c r="B854" s="3" t="str">
        <f>"201406012453"</f>
        <v>201406012453</v>
      </c>
      <c r="C854" s="2"/>
    </row>
    <row r="855" spans="1:3" ht="19.95" customHeight="1" x14ac:dyDescent="0.3">
      <c r="A855" s="3">
        <v>853</v>
      </c>
      <c r="B855" s="3" t="str">
        <f>"201406012591"</f>
        <v>201406012591</v>
      </c>
      <c r="C855" s="2"/>
    </row>
    <row r="856" spans="1:3" ht="19.95" customHeight="1" x14ac:dyDescent="0.3">
      <c r="A856" s="3">
        <v>854</v>
      </c>
      <c r="B856" s="3" t="str">
        <f>"201406012765"</f>
        <v>201406012765</v>
      </c>
      <c r="C856" s="2"/>
    </row>
    <row r="857" spans="1:3" ht="19.95" customHeight="1" x14ac:dyDescent="0.3">
      <c r="A857" s="3">
        <v>855</v>
      </c>
      <c r="B857" s="3" t="str">
        <f>"201406012998"</f>
        <v>201406012998</v>
      </c>
      <c r="C857" s="2"/>
    </row>
    <row r="858" spans="1:3" ht="19.95" customHeight="1" x14ac:dyDescent="0.3">
      <c r="A858" s="3">
        <v>856</v>
      </c>
      <c r="B858" s="3" t="str">
        <f>"201406013115"</f>
        <v>201406013115</v>
      </c>
      <c r="C858" s="2"/>
    </row>
    <row r="859" spans="1:3" ht="19.95" customHeight="1" x14ac:dyDescent="0.3">
      <c r="A859" s="3">
        <v>857</v>
      </c>
      <c r="B859" s="3" t="str">
        <f>"201406013151"</f>
        <v>201406013151</v>
      </c>
      <c r="C859" s="2"/>
    </row>
    <row r="860" spans="1:3" ht="19.95" customHeight="1" x14ac:dyDescent="0.3">
      <c r="A860" s="3">
        <v>858</v>
      </c>
      <c r="B860" s="3" t="str">
        <f>"201406013201"</f>
        <v>201406013201</v>
      </c>
      <c r="C860" s="2"/>
    </row>
    <row r="861" spans="1:3" ht="19.95" customHeight="1" x14ac:dyDescent="0.3">
      <c r="A861" s="3">
        <v>859</v>
      </c>
      <c r="B861" s="3" t="str">
        <f>"201406013383"</f>
        <v>201406013383</v>
      </c>
      <c r="C861" s="2"/>
    </row>
    <row r="862" spans="1:3" ht="19.95" customHeight="1" x14ac:dyDescent="0.3">
      <c r="A862" s="3">
        <v>860</v>
      </c>
      <c r="B862" s="3" t="str">
        <f>"201406013493"</f>
        <v>201406013493</v>
      </c>
      <c r="C862" s="2"/>
    </row>
    <row r="863" spans="1:3" ht="19.95" customHeight="1" x14ac:dyDescent="0.3">
      <c r="A863" s="3">
        <v>861</v>
      </c>
      <c r="B863" s="3" t="str">
        <f>"201406013598"</f>
        <v>201406013598</v>
      </c>
      <c r="C863" s="2"/>
    </row>
    <row r="864" spans="1:3" ht="19.95" customHeight="1" x14ac:dyDescent="0.3">
      <c r="A864" s="3">
        <v>862</v>
      </c>
      <c r="B864" s="3" t="str">
        <f>"201406013736"</f>
        <v>201406013736</v>
      </c>
      <c r="C864" s="2"/>
    </row>
    <row r="865" spans="1:3" ht="19.95" customHeight="1" x14ac:dyDescent="0.3">
      <c r="A865" s="3">
        <v>863</v>
      </c>
      <c r="B865" s="3" t="str">
        <f>"201406013875"</f>
        <v>201406013875</v>
      </c>
      <c r="C865" s="2"/>
    </row>
    <row r="866" spans="1:3" ht="19.95" customHeight="1" x14ac:dyDescent="0.3">
      <c r="A866" s="3">
        <v>864</v>
      </c>
      <c r="B866" s="3" t="str">
        <f>"201406013949"</f>
        <v>201406013949</v>
      </c>
      <c r="C866" s="2"/>
    </row>
    <row r="867" spans="1:3" ht="19.95" customHeight="1" x14ac:dyDescent="0.3">
      <c r="A867" s="3">
        <v>865</v>
      </c>
      <c r="B867" s="3" t="str">
        <f>"201406014003"</f>
        <v>201406014003</v>
      </c>
      <c r="C867" s="2"/>
    </row>
    <row r="868" spans="1:3" ht="19.95" customHeight="1" x14ac:dyDescent="0.3">
      <c r="A868" s="3">
        <v>866</v>
      </c>
      <c r="B868" s="3" t="str">
        <f>"201406014054"</f>
        <v>201406014054</v>
      </c>
      <c r="C868" s="2"/>
    </row>
    <row r="869" spans="1:3" ht="19.95" customHeight="1" x14ac:dyDescent="0.3">
      <c r="A869" s="3">
        <v>867</v>
      </c>
      <c r="B869" s="3" t="str">
        <f>"201406014061"</f>
        <v>201406014061</v>
      </c>
      <c r="C869" s="2"/>
    </row>
    <row r="870" spans="1:3" ht="19.95" customHeight="1" x14ac:dyDescent="0.3">
      <c r="A870" s="3">
        <v>868</v>
      </c>
      <c r="B870" s="3" t="str">
        <f>"201406014072"</f>
        <v>201406014072</v>
      </c>
      <c r="C870" s="2"/>
    </row>
    <row r="871" spans="1:3" ht="19.95" customHeight="1" x14ac:dyDescent="0.3">
      <c r="A871" s="3">
        <v>869</v>
      </c>
      <c r="B871" s="3" t="str">
        <f>"201406014093"</f>
        <v>201406014093</v>
      </c>
      <c r="C871" s="2"/>
    </row>
    <row r="872" spans="1:3" ht="19.95" customHeight="1" x14ac:dyDescent="0.3">
      <c r="A872" s="3">
        <v>870</v>
      </c>
      <c r="B872" s="3" t="str">
        <f>"201406014170"</f>
        <v>201406014170</v>
      </c>
      <c r="C872" s="2"/>
    </row>
    <row r="873" spans="1:3" ht="19.95" customHeight="1" x14ac:dyDescent="0.3">
      <c r="A873" s="3">
        <v>871</v>
      </c>
      <c r="B873" s="3" t="str">
        <f>"201406014182"</f>
        <v>201406014182</v>
      </c>
      <c r="C873" s="2"/>
    </row>
    <row r="874" spans="1:3" ht="19.95" customHeight="1" x14ac:dyDescent="0.3">
      <c r="A874" s="3">
        <v>872</v>
      </c>
      <c r="B874" s="3" t="str">
        <f>"201406014250"</f>
        <v>201406014250</v>
      </c>
      <c r="C874" s="2"/>
    </row>
    <row r="875" spans="1:3" ht="19.95" customHeight="1" x14ac:dyDescent="0.3">
      <c r="A875" s="3">
        <v>873</v>
      </c>
      <c r="B875" s="3" t="str">
        <f>"201406014380"</f>
        <v>201406014380</v>
      </c>
      <c r="C875" s="2"/>
    </row>
    <row r="876" spans="1:3" ht="19.95" customHeight="1" x14ac:dyDescent="0.3">
      <c r="A876" s="3">
        <v>874</v>
      </c>
      <c r="B876" s="3" t="str">
        <f>"201406014405"</f>
        <v>201406014405</v>
      </c>
      <c r="C876" s="2"/>
    </row>
    <row r="877" spans="1:3" ht="19.95" customHeight="1" x14ac:dyDescent="0.3">
      <c r="A877" s="3">
        <v>875</v>
      </c>
      <c r="B877" s="3" t="str">
        <f>"201406014667"</f>
        <v>201406014667</v>
      </c>
      <c r="C877" s="2"/>
    </row>
    <row r="878" spans="1:3" ht="19.95" customHeight="1" x14ac:dyDescent="0.3">
      <c r="A878" s="3">
        <v>876</v>
      </c>
      <c r="B878" s="3" t="str">
        <f>"201406014943"</f>
        <v>201406014943</v>
      </c>
      <c r="C878" s="2"/>
    </row>
    <row r="879" spans="1:3" ht="19.95" customHeight="1" x14ac:dyDescent="0.3">
      <c r="A879" s="3">
        <v>877</v>
      </c>
      <c r="B879" s="3" t="str">
        <f>"201406015153"</f>
        <v>201406015153</v>
      </c>
      <c r="C879" s="2"/>
    </row>
    <row r="880" spans="1:3" ht="19.95" customHeight="1" x14ac:dyDescent="0.3">
      <c r="A880" s="3">
        <v>878</v>
      </c>
      <c r="B880" s="3" t="str">
        <f>"201406015411"</f>
        <v>201406015411</v>
      </c>
      <c r="C880" s="2"/>
    </row>
    <row r="881" spans="1:3" ht="19.95" customHeight="1" x14ac:dyDescent="0.3">
      <c r="A881" s="3">
        <v>879</v>
      </c>
      <c r="B881" s="3" t="str">
        <f>"201406015423"</f>
        <v>201406015423</v>
      </c>
      <c r="C881" s="2"/>
    </row>
    <row r="882" spans="1:3" ht="19.95" customHeight="1" x14ac:dyDescent="0.3">
      <c r="A882" s="3">
        <v>880</v>
      </c>
      <c r="B882" s="3" t="str">
        <f>"201406015493"</f>
        <v>201406015493</v>
      </c>
      <c r="C882" s="2"/>
    </row>
    <row r="883" spans="1:3" ht="19.95" customHeight="1" x14ac:dyDescent="0.3">
      <c r="A883" s="3">
        <v>881</v>
      </c>
      <c r="B883" s="3" t="str">
        <f>"201406016029"</f>
        <v>201406016029</v>
      </c>
      <c r="C883" s="2"/>
    </row>
    <row r="884" spans="1:3" ht="19.95" customHeight="1" x14ac:dyDescent="0.3">
      <c r="A884" s="3">
        <v>882</v>
      </c>
      <c r="B884" s="3" t="str">
        <f>"201406016250"</f>
        <v>201406016250</v>
      </c>
      <c r="C884" s="2"/>
    </row>
    <row r="885" spans="1:3" ht="19.95" customHeight="1" x14ac:dyDescent="0.3">
      <c r="A885" s="3">
        <v>883</v>
      </c>
      <c r="B885" s="3" t="str">
        <f>"201406016283"</f>
        <v>201406016283</v>
      </c>
      <c r="C885" s="2"/>
    </row>
    <row r="886" spans="1:3" ht="19.95" customHeight="1" x14ac:dyDescent="0.3">
      <c r="A886" s="3">
        <v>884</v>
      </c>
      <c r="B886" s="3" t="str">
        <f>"201406017301"</f>
        <v>201406017301</v>
      </c>
      <c r="C886" s="2"/>
    </row>
    <row r="887" spans="1:3" ht="19.95" customHeight="1" x14ac:dyDescent="0.3">
      <c r="A887" s="3">
        <v>885</v>
      </c>
      <c r="B887" s="3" t="str">
        <f>"201406017467"</f>
        <v>201406017467</v>
      </c>
      <c r="C887" s="2"/>
    </row>
    <row r="888" spans="1:3" ht="19.95" customHeight="1" x14ac:dyDescent="0.3">
      <c r="A888" s="3">
        <v>886</v>
      </c>
      <c r="B888" s="3" t="str">
        <f>"201406017818"</f>
        <v>201406017818</v>
      </c>
      <c r="C888" s="2"/>
    </row>
    <row r="889" spans="1:3" ht="19.95" customHeight="1" x14ac:dyDescent="0.3">
      <c r="A889" s="3">
        <v>887</v>
      </c>
      <c r="B889" s="3" t="str">
        <f>"201406017831"</f>
        <v>201406017831</v>
      </c>
      <c r="C889" s="2"/>
    </row>
    <row r="890" spans="1:3" ht="19.95" customHeight="1" x14ac:dyDescent="0.3">
      <c r="A890" s="3">
        <v>888</v>
      </c>
      <c r="B890" s="3" t="str">
        <f>"201406017913"</f>
        <v>201406017913</v>
      </c>
      <c r="C890" s="2"/>
    </row>
    <row r="891" spans="1:3" ht="19.95" customHeight="1" x14ac:dyDescent="0.3">
      <c r="A891" s="3">
        <v>889</v>
      </c>
      <c r="B891" s="3" t="str">
        <f>"201406018527"</f>
        <v>201406018527</v>
      </c>
      <c r="C891" s="2"/>
    </row>
    <row r="892" spans="1:3" ht="19.95" customHeight="1" x14ac:dyDescent="0.3">
      <c r="A892" s="3">
        <v>890</v>
      </c>
      <c r="B892" s="3" t="str">
        <f>"201406018878"</f>
        <v>201406018878</v>
      </c>
      <c r="C892" s="2"/>
    </row>
    <row r="893" spans="1:3" ht="19.95" customHeight="1" x14ac:dyDescent="0.3">
      <c r="A893" s="3">
        <v>891</v>
      </c>
      <c r="B893" s="3" t="str">
        <f>"201406019056"</f>
        <v>201406019056</v>
      </c>
      <c r="C893" s="2"/>
    </row>
    <row r="894" spans="1:3" ht="19.95" customHeight="1" x14ac:dyDescent="0.3">
      <c r="A894" s="3">
        <v>892</v>
      </c>
      <c r="B894" s="3" t="str">
        <f>"201409000834"</f>
        <v>201409000834</v>
      </c>
      <c r="C894" s="2"/>
    </row>
    <row r="895" spans="1:3" ht="19.95" customHeight="1" x14ac:dyDescent="0.3">
      <c r="A895" s="3">
        <v>893</v>
      </c>
      <c r="B895" s="3" t="str">
        <f>"201409003111"</f>
        <v>201409003111</v>
      </c>
      <c r="C895" s="2"/>
    </row>
    <row r="896" spans="1:3" ht="19.95" customHeight="1" x14ac:dyDescent="0.3">
      <c r="A896" s="3">
        <v>894</v>
      </c>
      <c r="B896" s="3" t="str">
        <f>"201409003558"</f>
        <v>201409003558</v>
      </c>
      <c r="C896" s="2"/>
    </row>
    <row r="897" spans="1:3" ht="19.95" customHeight="1" x14ac:dyDescent="0.3">
      <c r="A897" s="3">
        <v>895</v>
      </c>
      <c r="B897" s="3" t="str">
        <f>"201409004492"</f>
        <v>201409004492</v>
      </c>
      <c r="C897" s="2"/>
    </row>
    <row r="898" spans="1:3" ht="19.95" customHeight="1" x14ac:dyDescent="0.3">
      <c r="A898" s="3">
        <v>896</v>
      </c>
      <c r="B898" s="3" t="str">
        <f>"201409005768"</f>
        <v>201409005768</v>
      </c>
      <c r="C898" s="2"/>
    </row>
    <row r="899" spans="1:3" ht="19.95" customHeight="1" x14ac:dyDescent="0.3">
      <c r="A899" s="3">
        <v>897</v>
      </c>
      <c r="B899" s="3" t="str">
        <f>"201409006038"</f>
        <v>201409006038</v>
      </c>
      <c r="C899" s="2"/>
    </row>
    <row r="900" spans="1:3" ht="19.95" customHeight="1" x14ac:dyDescent="0.3">
      <c r="A900" s="3">
        <v>898</v>
      </c>
      <c r="B900" s="3" t="str">
        <f>"201409006152"</f>
        <v>201409006152</v>
      </c>
      <c r="C900" s="2"/>
    </row>
    <row r="901" spans="1:3" ht="19.95" customHeight="1" x14ac:dyDescent="0.3">
      <c r="A901" s="3">
        <v>899</v>
      </c>
      <c r="B901" s="3" t="str">
        <f>"201409006848"</f>
        <v>201409006848</v>
      </c>
      <c r="C901" s="2"/>
    </row>
    <row r="902" spans="1:3" ht="19.95" customHeight="1" x14ac:dyDescent="0.3">
      <c r="A902" s="3">
        <v>900</v>
      </c>
      <c r="B902" s="3" t="str">
        <f>"201409007002"</f>
        <v>201409007002</v>
      </c>
      <c r="C902" s="2"/>
    </row>
    <row r="903" spans="1:3" ht="19.95" customHeight="1" x14ac:dyDescent="0.3">
      <c r="A903" s="3">
        <v>901</v>
      </c>
      <c r="B903" s="3" t="str">
        <f>"201410000799"</f>
        <v>201410000799</v>
      </c>
      <c r="C903" s="2"/>
    </row>
    <row r="904" spans="1:3" ht="19.95" customHeight="1" x14ac:dyDescent="0.3">
      <c r="A904" s="3">
        <v>902</v>
      </c>
      <c r="B904" s="3" t="str">
        <f>"201410001112"</f>
        <v>201410001112</v>
      </c>
      <c r="C904" s="2"/>
    </row>
    <row r="905" spans="1:3" ht="19.95" customHeight="1" x14ac:dyDescent="0.3">
      <c r="A905" s="3">
        <v>903</v>
      </c>
      <c r="B905" s="3" t="str">
        <f>"201410002138"</f>
        <v>201410002138</v>
      </c>
      <c r="C905" s="2"/>
    </row>
    <row r="906" spans="1:3" ht="19.95" customHeight="1" x14ac:dyDescent="0.3">
      <c r="A906" s="3">
        <v>904</v>
      </c>
      <c r="B906" s="3" t="str">
        <f>"201410003334"</f>
        <v>201410003334</v>
      </c>
      <c r="C906" s="2"/>
    </row>
    <row r="907" spans="1:3" ht="19.95" customHeight="1" x14ac:dyDescent="0.3">
      <c r="A907" s="3">
        <v>905</v>
      </c>
      <c r="B907" s="3" t="str">
        <f>"201410003353"</f>
        <v>201410003353</v>
      </c>
      <c r="C907" s="2"/>
    </row>
    <row r="908" spans="1:3" ht="19.95" customHeight="1" x14ac:dyDescent="0.3">
      <c r="A908" s="3">
        <v>906</v>
      </c>
      <c r="B908" s="3" t="str">
        <f>"201410004304"</f>
        <v>201410004304</v>
      </c>
      <c r="C908" s="2"/>
    </row>
    <row r="909" spans="1:3" ht="19.95" customHeight="1" x14ac:dyDescent="0.3">
      <c r="A909" s="3">
        <v>907</v>
      </c>
      <c r="B909" s="3" t="str">
        <f>"201410005319"</f>
        <v>201410005319</v>
      </c>
      <c r="C909" s="2"/>
    </row>
    <row r="910" spans="1:3" ht="19.95" customHeight="1" x14ac:dyDescent="0.3">
      <c r="A910" s="3">
        <v>908</v>
      </c>
      <c r="B910" s="3" t="str">
        <f>"201410006213"</f>
        <v>201410006213</v>
      </c>
      <c r="C910" s="2"/>
    </row>
    <row r="911" spans="1:3" ht="19.95" customHeight="1" x14ac:dyDescent="0.3">
      <c r="A911" s="3">
        <v>909</v>
      </c>
      <c r="B911" s="3" t="str">
        <f>"201410006478"</f>
        <v>201410006478</v>
      </c>
      <c r="C911" s="2"/>
    </row>
    <row r="912" spans="1:3" ht="19.95" customHeight="1" x14ac:dyDescent="0.3">
      <c r="A912" s="3">
        <v>910</v>
      </c>
      <c r="B912" s="3" t="str">
        <f>"201410006636"</f>
        <v>201410006636</v>
      </c>
      <c r="C912" s="2"/>
    </row>
    <row r="913" spans="1:3" ht="19.95" customHeight="1" x14ac:dyDescent="0.3">
      <c r="A913" s="3">
        <v>911</v>
      </c>
      <c r="B913" s="3" t="str">
        <f>"201410006818"</f>
        <v>201410006818</v>
      </c>
      <c r="C913" s="2"/>
    </row>
    <row r="914" spans="1:3" ht="19.95" customHeight="1" x14ac:dyDescent="0.3">
      <c r="A914" s="3">
        <v>912</v>
      </c>
      <c r="B914" s="3" t="str">
        <f>"201410006871"</f>
        <v>201410006871</v>
      </c>
      <c r="C914" s="2"/>
    </row>
    <row r="915" spans="1:3" ht="19.95" customHeight="1" x14ac:dyDescent="0.3">
      <c r="A915" s="3">
        <v>913</v>
      </c>
      <c r="B915" s="3" t="str">
        <f>"201410007530"</f>
        <v>201410007530</v>
      </c>
      <c r="C915" s="2"/>
    </row>
    <row r="916" spans="1:3" ht="19.95" customHeight="1" x14ac:dyDescent="0.3">
      <c r="A916" s="3">
        <v>914</v>
      </c>
      <c r="B916" s="3" t="str">
        <f>"201410008411"</f>
        <v>201410008411</v>
      </c>
      <c r="C916" s="2"/>
    </row>
    <row r="917" spans="1:3" ht="19.95" customHeight="1" x14ac:dyDescent="0.3">
      <c r="A917" s="3">
        <v>915</v>
      </c>
      <c r="B917" s="3" t="str">
        <f>"201410009280"</f>
        <v>201410009280</v>
      </c>
      <c r="C917" s="2"/>
    </row>
    <row r="918" spans="1:3" ht="19.95" customHeight="1" x14ac:dyDescent="0.3">
      <c r="A918" s="3">
        <v>916</v>
      </c>
      <c r="B918" s="3" t="str">
        <f>"201410009883"</f>
        <v>201410009883</v>
      </c>
      <c r="C918" s="2"/>
    </row>
    <row r="919" spans="1:3" ht="19.95" customHeight="1" x14ac:dyDescent="0.3">
      <c r="A919" s="3">
        <v>917</v>
      </c>
      <c r="B919" s="3" t="str">
        <f>"201410009919"</f>
        <v>201410009919</v>
      </c>
      <c r="C919" s="2"/>
    </row>
    <row r="920" spans="1:3" ht="19.95" customHeight="1" x14ac:dyDescent="0.3">
      <c r="A920" s="3">
        <v>918</v>
      </c>
      <c r="B920" s="3" t="str">
        <f>"201410010380"</f>
        <v>201410010380</v>
      </c>
      <c r="C920" s="2"/>
    </row>
    <row r="921" spans="1:3" ht="19.95" customHeight="1" x14ac:dyDescent="0.3">
      <c r="A921" s="3">
        <v>919</v>
      </c>
      <c r="B921" s="3" t="str">
        <f>"201410010801"</f>
        <v>201410010801</v>
      </c>
      <c r="C921" s="2"/>
    </row>
    <row r="922" spans="1:3" ht="19.95" customHeight="1" x14ac:dyDescent="0.3">
      <c r="A922" s="3">
        <v>920</v>
      </c>
      <c r="B922" s="3" t="str">
        <f>"201410011391"</f>
        <v>201410011391</v>
      </c>
      <c r="C922" s="2"/>
    </row>
    <row r="923" spans="1:3" ht="19.95" customHeight="1" x14ac:dyDescent="0.3">
      <c r="A923" s="3">
        <v>921</v>
      </c>
      <c r="B923" s="3" t="str">
        <f>"201411001681"</f>
        <v>201411001681</v>
      </c>
      <c r="C923" s="2"/>
    </row>
    <row r="924" spans="1:3" ht="19.95" customHeight="1" x14ac:dyDescent="0.3">
      <c r="A924" s="3">
        <v>922</v>
      </c>
      <c r="B924" s="3" t="str">
        <f>"201411003624"</f>
        <v>201411003624</v>
      </c>
      <c r="C924" s="2"/>
    </row>
    <row r="925" spans="1:3" ht="19.95" customHeight="1" x14ac:dyDescent="0.3">
      <c r="A925" s="3">
        <v>923</v>
      </c>
      <c r="B925" s="3" t="str">
        <f>"201412000664"</f>
        <v>201412000664</v>
      </c>
      <c r="C925" s="2"/>
    </row>
    <row r="926" spans="1:3" ht="19.95" customHeight="1" x14ac:dyDescent="0.3">
      <c r="A926" s="3">
        <v>924</v>
      </c>
      <c r="B926" s="3" t="str">
        <f>"201412003704"</f>
        <v>201412003704</v>
      </c>
      <c r="C926" s="2"/>
    </row>
    <row r="927" spans="1:3" ht="19.95" customHeight="1" x14ac:dyDescent="0.3">
      <c r="A927" s="3">
        <v>925</v>
      </c>
      <c r="B927" s="3" t="str">
        <f>"201412005818"</f>
        <v>201412005818</v>
      </c>
      <c r="C927" s="2"/>
    </row>
    <row r="928" spans="1:3" ht="19.95" customHeight="1" x14ac:dyDescent="0.3">
      <c r="A928" s="3">
        <v>926</v>
      </c>
      <c r="B928" s="3" t="str">
        <f>"201412006823"</f>
        <v>201412006823</v>
      </c>
      <c r="C928" s="2"/>
    </row>
    <row r="929" spans="1:3" ht="19.95" customHeight="1" x14ac:dyDescent="0.3">
      <c r="A929" s="3">
        <v>927</v>
      </c>
      <c r="B929" s="3" t="str">
        <f>"201412006906"</f>
        <v>201412006906</v>
      </c>
      <c r="C929" s="2"/>
    </row>
    <row r="930" spans="1:3" ht="19.95" customHeight="1" x14ac:dyDescent="0.3">
      <c r="A930" s="3">
        <v>928</v>
      </c>
      <c r="B930" s="3" t="str">
        <f>"201412007252"</f>
        <v>201412007252</v>
      </c>
      <c r="C930" s="2"/>
    </row>
    <row r="931" spans="1:3" ht="19.95" customHeight="1" x14ac:dyDescent="0.3">
      <c r="A931" s="3">
        <v>929</v>
      </c>
      <c r="B931" s="3" t="str">
        <f>"201501000158"</f>
        <v>201501000158</v>
      </c>
      <c r="C931" s="2"/>
    </row>
    <row r="932" spans="1:3" ht="19.95" customHeight="1" x14ac:dyDescent="0.3">
      <c r="A932" s="3">
        <v>930</v>
      </c>
      <c r="B932" s="3" t="str">
        <f>"201502000449"</f>
        <v>201502000449</v>
      </c>
      <c r="C932" s="2"/>
    </row>
    <row r="933" spans="1:3" ht="19.95" customHeight="1" x14ac:dyDescent="0.3">
      <c r="A933" s="3">
        <v>931</v>
      </c>
      <c r="B933" s="3" t="str">
        <f>"201502003097"</f>
        <v>201502003097</v>
      </c>
      <c r="C933" s="2"/>
    </row>
    <row r="934" spans="1:3" ht="19.95" customHeight="1" x14ac:dyDescent="0.3">
      <c r="A934" s="3">
        <v>932</v>
      </c>
      <c r="B934" s="3" t="str">
        <f>"201502003581"</f>
        <v>201502003581</v>
      </c>
      <c r="C934" s="2"/>
    </row>
    <row r="935" spans="1:3" ht="19.95" customHeight="1" x14ac:dyDescent="0.3">
      <c r="A935" s="3">
        <v>933</v>
      </c>
      <c r="B935" s="3" t="str">
        <f>"201504000046"</f>
        <v>201504000046</v>
      </c>
      <c r="C935" s="2"/>
    </row>
    <row r="936" spans="1:3" ht="19.95" customHeight="1" x14ac:dyDescent="0.3">
      <c r="A936" s="3">
        <v>934</v>
      </c>
      <c r="B936" s="3" t="str">
        <f>"201504000095"</f>
        <v>201504000095</v>
      </c>
      <c r="C936" s="2"/>
    </row>
    <row r="937" spans="1:3" ht="19.95" customHeight="1" x14ac:dyDescent="0.3">
      <c r="A937" s="3">
        <v>935</v>
      </c>
      <c r="B937" s="3" t="str">
        <f>"201504000164"</f>
        <v>201504000164</v>
      </c>
      <c r="C937" s="2"/>
    </row>
    <row r="938" spans="1:3" ht="19.95" customHeight="1" x14ac:dyDescent="0.3">
      <c r="A938" s="3">
        <v>936</v>
      </c>
      <c r="B938" s="3" t="str">
        <f>"201504001444"</f>
        <v>201504001444</v>
      </c>
      <c r="C938" s="2"/>
    </row>
    <row r="939" spans="1:3" ht="19.95" customHeight="1" x14ac:dyDescent="0.3">
      <c r="A939" s="3">
        <v>937</v>
      </c>
      <c r="B939" s="3" t="str">
        <f>"201504001972"</f>
        <v>201504001972</v>
      </c>
      <c r="C939" s="2"/>
    </row>
    <row r="940" spans="1:3" ht="19.95" customHeight="1" x14ac:dyDescent="0.3">
      <c r="A940" s="3">
        <v>938</v>
      </c>
      <c r="B940" s="3" t="str">
        <f>"201504002474"</f>
        <v>201504002474</v>
      </c>
      <c r="C940" s="2"/>
    </row>
    <row r="941" spans="1:3" ht="19.95" customHeight="1" x14ac:dyDescent="0.3">
      <c r="A941" s="3">
        <v>939</v>
      </c>
      <c r="B941" s="3" t="str">
        <f>"201504002791"</f>
        <v>201504002791</v>
      </c>
      <c r="C941" s="2"/>
    </row>
    <row r="942" spans="1:3" ht="19.95" customHeight="1" x14ac:dyDescent="0.3">
      <c r="A942" s="3">
        <v>940</v>
      </c>
      <c r="B942" s="3" t="str">
        <f>"201504002813"</f>
        <v>201504002813</v>
      </c>
      <c r="C942" s="2"/>
    </row>
    <row r="943" spans="1:3" ht="19.95" customHeight="1" x14ac:dyDescent="0.3">
      <c r="A943" s="3">
        <v>941</v>
      </c>
      <c r="B943" s="3" t="str">
        <f>"201504002920"</f>
        <v>201504002920</v>
      </c>
      <c r="C943" s="2"/>
    </row>
    <row r="944" spans="1:3" ht="19.95" customHeight="1" x14ac:dyDescent="0.3">
      <c r="A944" s="3">
        <v>942</v>
      </c>
      <c r="B944" s="3" t="str">
        <f>"201504003182"</f>
        <v>201504003182</v>
      </c>
      <c r="C944" s="2"/>
    </row>
    <row r="945" spans="1:3" ht="19.95" customHeight="1" x14ac:dyDescent="0.3">
      <c r="A945" s="3">
        <v>943</v>
      </c>
      <c r="B945" s="3" t="str">
        <f>"201504003363"</f>
        <v>201504003363</v>
      </c>
      <c r="C945" s="2"/>
    </row>
    <row r="946" spans="1:3" ht="19.95" customHeight="1" x14ac:dyDescent="0.3">
      <c r="A946" s="3">
        <v>944</v>
      </c>
      <c r="B946" s="3" t="str">
        <f>"201504003956"</f>
        <v>201504003956</v>
      </c>
      <c r="C946" s="2"/>
    </row>
    <row r="947" spans="1:3" ht="19.95" customHeight="1" x14ac:dyDescent="0.3">
      <c r="A947" s="3">
        <v>945</v>
      </c>
      <c r="B947" s="3" t="str">
        <f>"201504004078"</f>
        <v>201504004078</v>
      </c>
      <c r="C947" s="2"/>
    </row>
    <row r="948" spans="1:3" ht="19.95" customHeight="1" x14ac:dyDescent="0.3">
      <c r="A948" s="3">
        <v>946</v>
      </c>
      <c r="B948" s="3" t="str">
        <f>"201504004145"</f>
        <v>201504004145</v>
      </c>
      <c r="C948" s="2"/>
    </row>
    <row r="949" spans="1:3" ht="19.95" customHeight="1" x14ac:dyDescent="0.3">
      <c r="A949" s="3">
        <v>947</v>
      </c>
      <c r="B949" s="3" t="str">
        <f>"201504004174"</f>
        <v>201504004174</v>
      </c>
      <c r="C949" s="2"/>
    </row>
    <row r="950" spans="1:3" ht="19.95" customHeight="1" x14ac:dyDescent="0.3">
      <c r="A950" s="3">
        <v>948</v>
      </c>
      <c r="B950" s="3" t="str">
        <f>"201504004529"</f>
        <v>201504004529</v>
      </c>
      <c r="C950" s="2"/>
    </row>
    <row r="951" spans="1:3" ht="19.95" customHeight="1" x14ac:dyDescent="0.3">
      <c r="A951" s="3">
        <v>949</v>
      </c>
      <c r="B951" s="3" t="str">
        <f>"201504005017"</f>
        <v>201504005017</v>
      </c>
      <c r="C951" s="2"/>
    </row>
    <row r="952" spans="1:3" ht="19.95" customHeight="1" x14ac:dyDescent="0.3">
      <c r="A952" s="3">
        <v>950</v>
      </c>
      <c r="B952" s="3" t="str">
        <f>"201504005083"</f>
        <v>201504005083</v>
      </c>
      <c r="C952" s="2"/>
    </row>
    <row r="953" spans="1:3" ht="19.95" customHeight="1" x14ac:dyDescent="0.3">
      <c r="A953" s="3">
        <v>951</v>
      </c>
      <c r="B953" s="3" t="str">
        <f>"201504005401"</f>
        <v>201504005401</v>
      </c>
      <c r="C953" s="2"/>
    </row>
    <row r="954" spans="1:3" ht="19.95" customHeight="1" x14ac:dyDescent="0.3">
      <c r="A954" s="3">
        <v>952</v>
      </c>
      <c r="B954" s="3" t="str">
        <f>"201505000319"</f>
        <v>201505000319</v>
      </c>
      <c r="C954" s="2"/>
    </row>
    <row r="955" spans="1:3" ht="19.95" customHeight="1" x14ac:dyDescent="0.3">
      <c r="A955" s="3">
        <v>953</v>
      </c>
      <c r="B955" s="3" t="str">
        <f>"201505000495"</f>
        <v>201505000495</v>
      </c>
      <c r="C955" s="2"/>
    </row>
    <row r="956" spans="1:3" ht="19.95" customHeight="1" x14ac:dyDescent="0.3">
      <c r="A956" s="3">
        <v>954</v>
      </c>
      <c r="B956" s="3" t="str">
        <f>"201506000057"</f>
        <v>201506000057</v>
      </c>
      <c r="C956" s="2"/>
    </row>
    <row r="957" spans="1:3" ht="19.95" customHeight="1" x14ac:dyDescent="0.3">
      <c r="A957" s="3">
        <v>955</v>
      </c>
      <c r="B957" s="3" t="str">
        <f>"201506000551"</f>
        <v>201506000551</v>
      </c>
      <c r="C957" s="2"/>
    </row>
    <row r="958" spans="1:3" ht="19.95" customHeight="1" x14ac:dyDescent="0.3">
      <c r="A958" s="3">
        <v>956</v>
      </c>
      <c r="B958" s="3" t="str">
        <f>"201506000799"</f>
        <v>201506000799</v>
      </c>
      <c r="C958" s="2"/>
    </row>
    <row r="959" spans="1:3" ht="19.95" customHeight="1" x14ac:dyDescent="0.3">
      <c r="A959" s="3">
        <v>957</v>
      </c>
      <c r="B959" s="3" t="str">
        <f>"201506001011"</f>
        <v>201506001011</v>
      </c>
      <c r="C959" s="2"/>
    </row>
    <row r="960" spans="1:3" ht="19.95" customHeight="1" x14ac:dyDescent="0.3">
      <c r="A960" s="3">
        <v>958</v>
      </c>
      <c r="B960" s="3" t="str">
        <f>"201506001102"</f>
        <v>201506001102</v>
      </c>
      <c r="C960" s="2"/>
    </row>
    <row r="961" spans="1:3" ht="19.95" customHeight="1" x14ac:dyDescent="0.3">
      <c r="A961" s="3">
        <v>959</v>
      </c>
      <c r="B961" s="3" t="str">
        <f>"201506001142"</f>
        <v>201506001142</v>
      </c>
      <c r="C961" s="2"/>
    </row>
    <row r="962" spans="1:3" ht="19.95" customHeight="1" x14ac:dyDescent="0.3">
      <c r="A962" s="3">
        <v>960</v>
      </c>
      <c r="B962" s="3" t="str">
        <f>"201506001224"</f>
        <v>201506001224</v>
      </c>
      <c r="C962" s="2"/>
    </row>
    <row r="963" spans="1:3" ht="19.95" customHeight="1" x14ac:dyDescent="0.3">
      <c r="A963" s="3">
        <v>961</v>
      </c>
      <c r="B963" s="3" t="str">
        <f>"201506001284"</f>
        <v>201506001284</v>
      </c>
      <c r="C963" s="2"/>
    </row>
    <row r="964" spans="1:3" ht="19.95" customHeight="1" x14ac:dyDescent="0.3">
      <c r="A964" s="3">
        <v>962</v>
      </c>
      <c r="B964" s="3" t="str">
        <f>"201506001317"</f>
        <v>201506001317</v>
      </c>
      <c r="C964" s="2"/>
    </row>
    <row r="965" spans="1:3" ht="19.95" customHeight="1" x14ac:dyDescent="0.3">
      <c r="A965" s="3">
        <v>963</v>
      </c>
      <c r="B965" s="3" t="str">
        <f>"201506001344"</f>
        <v>201506001344</v>
      </c>
      <c r="C965" s="2"/>
    </row>
    <row r="966" spans="1:3" ht="19.95" customHeight="1" x14ac:dyDescent="0.3">
      <c r="A966" s="3">
        <v>964</v>
      </c>
      <c r="B966" s="3" t="str">
        <f>"201506001420"</f>
        <v>201506001420</v>
      </c>
      <c r="C966" s="2"/>
    </row>
    <row r="967" spans="1:3" ht="19.95" customHeight="1" x14ac:dyDescent="0.3">
      <c r="A967" s="3">
        <v>965</v>
      </c>
      <c r="B967" s="3" t="str">
        <f>"201506001421"</f>
        <v>201506001421</v>
      </c>
      <c r="C967" s="2"/>
    </row>
    <row r="968" spans="1:3" ht="19.95" customHeight="1" x14ac:dyDescent="0.3">
      <c r="A968" s="3">
        <v>966</v>
      </c>
      <c r="B968" s="3" t="str">
        <f>"201506001749"</f>
        <v>201506001749</v>
      </c>
      <c r="C968" s="2"/>
    </row>
    <row r="969" spans="1:3" ht="19.95" customHeight="1" x14ac:dyDescent="0.3">
      <c r="A969" s="3">
        <v>967</v>
      </c>
      <c r="B969" s="3" t="str">
        <f>"201506001855"</f>
        <v>201506001855</v>
      </c>
      <c r="C969" s="2"/>
    </row>
    <row r="970" spans="1:3" ht="19.95" customHeight="1" x14ac:dyDescent="0.3">
      <c r="A970" s="3">
        <v>968</v>
      </c>
      <c r="B970" s="3" t="str">
        <f>"201506001925"</f>
        <v>201506001925</v>
      </c>
      <c r="C970" s="2"/>
    </row>
    <row r="971" spans="1:3" ht="19.95" customHeight="1" x14ac:dyDescent="0.3">
      <c r="A971" s="3">
        <v>969</v>
      </c>
      <c r="B971" s="3" t="str">
        <f>"201506002190"</f>
        <v>201506002190</v>
      </c>
      <c r="C971" s="2"/>
    </row>
    <row r="972" spans="1:3" ht="19.95" customHeight="1" x14ac:dyDescent="0.3">
      <c r="A972" s="3">
        <v>970</v>
      </c>
      <c r="B972" s="3" t="str">
        <f>"201506002209"</f>
        <v>201506002209</v>
      </c>
      <c r="C972" s="2"/>
    </row>
    <row r="973" spans="1:3" ht="19.95" customHeight="1" x14ac:dyDescent="0.3">
      <c r="A973" s="3">
        <v>971</v>
      </c>
      <c r="B973" s="3" t="str">
        <f>"201506002521"</f>
        <v>201506002521</v>
      </c>
      <c r="C973" s="2"/>
    </row>
    <row r="974" spans="1:3" ht="19.95" customHeight="1" x14ac:dyDescent="0.3">
      <c r="A974" s="3">
        <v>972</v>
      </c>
      <c r="B974" s="3" t="str">
        <f>"201506002929"</f>
        <v>201506002929</v>
      </c>
      <c r="C974" s="2"/>
    </row>
    <row r="975" spans="1:3" ht="19.95" customHeight="1" x14ac:dyDescent="0.3">
      <c r="A975" s="3">
        <v>973</v>
      </c>
      <c r="B975" s="3" t="str">
        <f>"201506002944"</f>
        <v>201506002944</v>
      </c>
      <c r="C975" s="2"/>
    </row>
    <row r="976" spans="1:3" ht="19.95" customHeight="1" x14ac:dyDescent="0.3">
      <c r="A976" s="3">
        <v>974</v>
      </c>
      <c r="B976" s="3" t="str">
        <f>"201506003115"</f>
        <v>201506003115</v>
      </c>
      <c r="C976" s="2"/>
    </row>
    <row r="977" spans="1:3" ht="19.95" customHeight="1" x14ac:dyDescent="0.3">
      <c r="A977" s="3">
        <v>975</v>
      </c>
      <c r="B977" s="3" t="str">
        <f>"201506003306"</f>
        <v>201506003306</v>
      </c>
      <c r="C977" s="2"/>
    </row>
    <row r="978" spans="1:3" ht="19.95" customHeight="1" x14ac:dyDescent="0.3">
      <c r="A978" s="3">
        <v>976</v>
      </c>
      <c r="B978" s="3" t="str">
        <f>"201506003316"</f>
        <v>201506003316</v>
      </c>
      <c r="C978" s="2"/>
    </row>
    <row r="979" spans="1:3" ht="19.95" customHeight="1" x14ac:dyDescent="0.3">
      <c r="A979" s="3">
        <v>977</v>
      </c>
      <c r="B979" s="3" t="str">
        <f>"201506003365"</f>
        <v>201506003365</v>
      </c>
      <c r="C979" s="2"/>
    </row>
    <row r="980" spans="1:3" ht="19.95" customHeight="1" x14ac:dyDescent="0.3">
      <c r="A980" s="3">
        <v>978</v>
      </c>
      <c r="B980" s="3" t="str">
        <f>"201506003401"</f>
        <v>201506003401</v>
      </c>
      <c r="C980" s="2"/>
    </row>
    <row r="981" spans="1:3" ht="19.95" customHeight="1" x14ac:dyDescent="0.3">
      <c r="A981" s="3">
        <v>979</v>
      </c>
      <c r="B981" s="3" t="str">
        <f>"201506003468"</f>
        <v>201506003468</v>
      </c>
      <c r="C981" s="2"/>
    </row>
    <row r="982" spans="1:3" ht="19.95" customHeight="1" x14ac:dyDescent="0.3">
      <c r="A982" s="3">
        <v>980</v>
      </c>
      <c r="B982" s="3" t="str">
        <f>"201506003554"</f>
        <v>201506003554</v>
      </c>
      <c r="C982" s="2"/>
    </row>
    <row r="983" spans="1:3" ht="19.95" customHeight="1" x14ac:dyDescent="0.3">
      <c r="A983" s="3">
        <v>981</v>
      </c>
      <c r="B983" s="3" t="str">
        <f>"201506003614"</f>
        <v>201506003614</v>
      </c>
      <c r="C983" s="2"/>
    </row>
    <row r="984" spans="1:3" ht="19.95" customHeight="1" x14ac:dyDescent="0.3">
      <c r="A984" s="3">
        <v>982</v>
      </c>
      <c r="B984" s="3" t="str">
        <f>"201506003969"</f>
        <v>201506003969</v>
      </c>
      <c r="C984" s="2"/>
    </row>
    <row r="985" spans="1:3" ht="19.95" customHeight="1" x14ac:dyDescent="0.3">
      <c r="A985" s="3">
        <v>983</v>
      </c>
      <c r="B985" s="3" t="str">
        <f>"201506004230"</f>
        <v>201506004230</v>
      </c>
      <c r="C985" s="2"/>
    </row>
    <row r="986" spans="1:3" ht="19.95" customHeight="1" x14ac:dyDescent="0.3">
      <c r="A986" s="3">
        <v>984</v>
      </c>
      <c r="B986" s="3" t="str">
        <f>"201509000249"</f>
        <v>201509000249</v>
      </c>
      <c r="C986" s="2"/>
    </row>
    <row r="987" spans="1:3" ht="19.95" customHeight="1" x14ac:dyDescent="0.3">
      <c r="A987" s="3">
        <v>985</v>
      </c>
      <c r="B987" s="3" t="str">
        <f>"201510000270"</f>
        <v>201510000270</v>
      </c>
      <c r="C987" s="2"/>
    </row>
    <row r="988" spans="1:3" ht="19.95" customHeight="1" x14ac:dyDescent="0.3">
      <c r="A988" s="3">
        <v>986</v>
      </c>
      <c r="B988" s="3" t="str">
        <f>"201510001632"</f>
        <v>201510001632</v>
      </c>
      <c r="C988" s="2"/>
    </row>
    <row r="989" spans="1:3" ht="19.95" customHeight="1" x14ac:dyDescent="0.3">
      <c r="A989" s="3">
        <v>987</v>
      </c>
      <c r="B989" s="3" t="str">
        <f>"201511000014"</f>
        <v>201511000014</v>
      </c>
      <c r="C989" s="2"/>
    </row>
    <row r="990" spans="1:3" ht="19.95" customHeight="1" x14ac:dyDescent="0.3">
      <c r="A990" s="3">
        <v>988</v>
      </c>
      <c r="B990" s="3" t="str">
        <f>"201511006170"</f>
        <v>201511006170</v>
      </c>
      <c r="C990" s="2"/>
    </row>
    <row r="991" spans="1:3" ht="19.95" customHeight="1" x14ac:dyDescent="0.3">
      <c r="A991" s="3">
        <v>989</v>
      </c>
      <c r="B991" s="3" t="str">
        <f>"201511014165"</f>
        <v>201511014165</v>
      </c>
      <c r="C991" s="2"/>
    </row>
    <row r="992" spans="1:3" ht="19.95" customHeight="1" x14ac:dyDescent="0.3">
      <c r="A992" s="3">
        <v>990</v>
      </c>
      <c r="B992" s="3" t="str">
        <f>"201511014806"</f>
        <v>201511014806</v>
      </c>
      <c r="C992" s="2"/>
    </row>
    <row r="993" spans="1:3" ht="19.95" customHeight="1" x14ac:dyDescent="0.3">
      <c r="A993" s="3">
        <v>991</v>
      </c>
      <c r="B993" s="3" t="str">
        <f>"201511019783"</f>
        <v>201511019783</v>
      </c>
      <c r="C993" s="2"/>
    </row>
    <row r="994" spans="1:3" ht="19.95" customHeight="1" x14ac:dyDescent="0.3">
      <c r="A994" s="3">
        <v>992</v>
      </c>
      <c r="B994" s="3" t="str">
        <f>"201511020221"</f>
        <v>201511020221</v>
      </c>
      <c r="C994" s="2"/>
    </row>
    <row r="995" spans="1:3" ht="19.95" customHeight="1" x14ac:dyDescent="0.3">
      <c r="A995" s="3">
        <v>993</v>
      </c>
      <c r="B995" s="3" t="str">
        <f>"201511035002"</f>
        <v>201511035002</v>
      </c>
      <c r="C995" s="2"/>
    </row>
    <row r="996" spans="1:3" ht="19.95" customHeight="1" x14ac:dyDescent="0.3">
      <c r="A996" s="3">
        <v>994</v>
      </c>
      <c r="B996" s="3" t="str">
        <f>"201511036125"</f>
        <v>201511036125</v>
      </c>
      <c r="C996" s="2"/>
    </row>
    <row r="997" spans="1:3" ht="19.95" customHeight="1" x14ac:dyDescent="0.3">
      <c r="A997" s="3">
        <v>995</v>
      </c>
      <c r="B997" s="3" t="str">
        <f>"201511038779"</f>
        <v>201511038779</v>
      </c>
      <c r="C997" s="2"/>
    </row>
    <row r="998" spans="1:3" ht="19.95" customHeight="1" x14ac:dyDescent="0.3">
      <c r="A998" s="3">
        <v>996</v>
      </c>
      <c r="B998" s="3" t="str">
        <f>"201511042038"</f>
        <v>201511042038</v>
      </c>
      <c r="C998" s="2"/>
    </row>
    <row r="999" spans="1:3" ht="19.95" customHeight="1" x14ac:dyDescent="0.3">
      <c r="A999" s="3">
        <v>997</v>
      </c>
      <c r="B999" s="3" t="str">
        <f>"201511042599"</f>
        <v>201511042599</v>
      </c>
      <c r="C999" s="2"/>
    </row>
    <row r="1000" spans="1:3" ht="19.95" customHeight="1" x14ac:dyDescent="0.3">
      <c r="A1000" s="3">
        <v>998</v>
      </c>
      <c r="B1000" s="3" t="str">
        <f>"201512000989"</f>
        <v>201512000989</v>
      </c>
      <c r="C1000" s="2"/>
    </row>
    <row r="1001" spans="1:3" ht="19.95" customHeight="1" x14ac:dyDescent="0.3">
      <c r="A1001" s="3">
        <v>999</v>
      </c>
      <c r="B1001" s="3" t="str">
        <f>"201512002398"</f>
        <v>201512002398</v>
      </c>
      <c r="C1001" s="2"/>
    </row>
    <row r="1002" spans="1:3" ht="19.95" customHeight="1" x14ac:dyDescent="0.3">
      <c r="A1002" s="3">
        <v>1000</v>
      </c>
      <c r="B1002" s="3" t="str">
        <f>"201512005552"</f>
        <v>201512005552</v>
      </c>
      <c r="C1002" s="2"/>
    </row>
    <row r="1003" spans="1:3" ht="19.95" customHeight="1" x14ac:dyDescent="0.3">
      <c r="A1003" s="3">
        <v>1001</v>
      </c>
      <c r="B1003" s="3" t="str">
        <f>"201603000460"</f>
        <v>201603000460</v>
      </c>
      <c r="C1003" s="2"/>
    </row>
    <row r="1004" spans="1:3" ht="19.95" customHeight="1" x14ac:dyDescent="0.3">
      <c r="A1004" s="3">
        <v>1002</v>
      </c>
      <c r="B1004" s="3" t="str">
        <f>"201604001279"</f>
        <v>201604001279</v>
      </c>
      <c r="C1004" s="2"/>
    </row>
    <row r="1005" spans="1:3" ht="19.95" customHeight="1" x14ac:dyDescent="0.3">
      <c r="A1005" s="3">
        <v>1003</v>
      </c>
      <c r="B1005" s="3" t="str">
        <f>"201604001679"</f>
        <v>201604001679</v>
      </c>
      <c r="C1005" s="2"/>
    </row>
    <row r="1006" spans="1:3" ht="19.95" customHeight="1" x14ac:dyDescent="0.3">
      <c r="A1006" s="3">
        <v>1004</v>
      </c>
      <c r="B1006" s="3" t="str">
        <f>"201605000049"</f>
        <v>201605000049</v>
      </c>
      <c r="C1006" s="2"/>
    </row>
  </sheetData>
  <sortState ref="A4:B1007">
    <sortCondition ref="B4:B1007"/>
  </sortState>
  <mergeCells count="1">
    <mergeCell ref="A1:B1"/>
  </mergeCells>
  <printOptions horizontalCentered="1"/>
  <pageMargins left="0.70866141732283472" right="0.70866141732283472" top="0.35433070866141736" bottom="0.43307086614173229" header="0.31496062992125984" footer="0.17"/>
  <pageSetup paperSize="9" orientation="portrait" horizontalDpi="1200" verticalDpi="1200" r:id="rId1"/>
  <headerFooter>
    <oddFooter>Σελίδα &amp;P από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 ΥΠΟΨΗΦΙΟΙ ΠΕ</vt:lpstr>
      <vt:lpstr>' ΥΠΟΨΗΦΙΟΙ ΠΕ'!Print_Titles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Gioka Efrosini</dc:creator>
  <cp:lastModifiedBy>Gioka Efrosini</cp:lastModifiedBy>
  <cp:lastPrinted>2023-06-12T12:33:41Z</cp:lastPrinted>
  <dcterms:created xsi:type="dcterms:W3CDTF">2023-06-09T05:16:34Z</dcterms:created>
  <dcterms:modified xsi:type="dcterms:W3CDTF">2023-06-13T09:13:14Z</dcterms:modified>
</cp:coreProperties>
</file>