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poulido\AppData\Local\Microsoft\Windows\INetCache\Content.Outlook\48CVJRZ7\"/>
    </mc:Choice>
  </mc:AlternateContent>
  <bookViews>
    <workbookView xWindow="0" yWindow="0" windowWidth="19200" windowHeight="11160"/>
  </bookViews>
  <sheets>
    <sheet name="ΠΕ" sheetId="2" r:id="rId1"/>
  </sheets>
  <calcPr calcId="162913"/>
</workbook>
</file>

<file path=xl/calcChain.xml><?xml version="1.0" encoding="utf-8"?>
<calcChain xmlns="http://schemas.openxmlformats.org/spreadsheetml/2006/main">
  <c r="B5" i="2" l="1"/>
  <c r="B6" i="2"/>
  <c r="B12" i="2"/>
  <c r="B4" i="2"/>
  <c r="B26" i="2"/>
  <c r="B8" i="2"/>
  <c r="B23" i="2"/>
  <c r="B17" i="2"/>
  <c r="B22" i="2"/>
  <c r="B44" i="2"/>
  <c r="B60" i="2"/>
  <c r="B63" i="2"/>
  <c r="B15" i="2"/>
  <c r="B34" i="2"/>
  <c r="B62" i="2"/>
  <c r="B24" i="2"/>
  <c r="B59" i="2"/>
  <c r="B18" i="2"/>
  <c r="B55" i="2"/>
  <c r="B56" i="2"/>
  <c r="B57" i="2"/>
  <c r="B11" i="2"/>
  <c r="B37" i="2"/>
  <c r="B45" i="2"/>
  <c r="B38" i="2"/>
  <c r="B50" i="2"/>
  <c r="B14" i="2"/>
  <c r="B32" i="2"/>
  <c r="B58" i="2"/>
  <c r="B39" i="2"/>
  <c r="B28" i="2"/>
  <c r="B16" i="2"/>
  <c r="B48" i="2"/>
  <c r="B10" i="2"/>
  <c r="B43" i="2"/>
  <c r="B42" i="2"/>
  <c r="B9" i="2"/>
  <c r="B21" i="2"/>
  <c r="B33" i="2"/>
  <c r="B51" i="2"/>
  <c r="B13" i="2"/>
  <c r="B36" i="2"/>
  <c r="B40" i="2"/>
  <c r="B7" i="2"/>
  <c r="B19" i="2"/>
  <c r="B35" i="2"/>
  <c r="B49" i="2"/>
  <c r="B31" i="2"/>
  <c r="B52" i="2"/>
  <c r="B25" i="2"/>
  <c r="B61" i="2"/>
  <c r="B41" i="2"/>
  <c r="B27" i="2"/>
  <c r="B30" i="2"/>
  <c r="B53" i="2"/>
  <c r="B54" i="2"/>
  <c r="B20" i="2"/>
  <c r="B47" i="2"/>
  <c r="B29" i="2"/>
  <c r="B46" i="2"/>
</calcChain>
</file>

<file path=xl/sharedStrings.xml><?xml version="1.0" encoding="utf-8"?>
<sst xmlns="http://schemas.openxmlformats.org/spreadsheetml/2006/main" count="4" uniqueCount="4">
  <si>
    <t>ΑΣΕΠ
Β΄ΔΙΕΥΘΥΝΣΗ ΕΠΙΛΟΓΗΣ ΠΡΟΣΩΠΙΚΟΥ</t>
  </si>
  <si>
    <t>Α/Α</t>
  </si>
  <si>
    <t>ΑΡΙΘΜΟΣ ΜΗΤΡΩΟΥ ΥΠΟΨΗΦΙΟΥ</t>
  </si>
  <si>
    <t xml:space="preserve">
ΠΡΟΚΗΡΥΞΗ 1Κ/2021
(ΦΕΚ 2/τ.ΑΣΕΠ/21.1.2021)
ΚΑΤΗΓΟΡΙΑ ΠΑΝΕΠΙΣΤΗΜΙΑΚΗΣ ΕΚΠΑΙΔΕΥΣΗΣ
ΠΙΝΑΚΑΣ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</si>
</sst>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16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16" fillId="0" borderId="11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3"/>
  <sheetViews>
    <sheetView tabSelected="1" workbookViewId="0">
      <selection activeCell="A2" sqref="A2:B2"/>
    </sheetView>
  </sheetViews>
  <sheetFormatPr defaultRowHeight="15" x14ac:dyDescent="0.25"/>
  <cols>
    <col min="1" max="1" width="9.140625" style="2"/>
    <col min="2" max="2" width="41.7109375" style="2" customWidth="1"/>
  </cols>
  <sheetData>
    <row r="1" spans="1:2" ht="39.75" customHeight="1" x14ac:dyDescent="0.25">
      <c r="A1" s="4" t="s">
        <v>0</v>
      </c>
      <c r="B1" s="5"/>
    </row>
    <row r="2" spans="1:2" ht="118.5" customHeight="1" x14ac:dyDescent="0.25">
      <c r="A2" s="6" t="s">
        <v>3</v>
      </c>
      <c r="B2" s="7"/>
    </row>
    <row r="3" spans="1:2" x14ac:dyDescent="0.25">
      <c r="A3" s="1" t="s">
        <v>1</v>
      </c>
      <c r="B3" s="1" t="s">
        <v>2</v>
      </c>
    </row>
    <row r="4" spans="1:2" x14ac:dyDescent="0.25">
      <c r="A4" s="3">
        <v>1</v>
      </c>
      <c r="B4" s="3" t="str">
        <f>"00003684"</f>
        <v>00003684</v>
      </c>
    </row>
    <row r="5" spans="1:2" x14ac:dyDescent="0.25">
      <c r="A5" s="3">
        <v>2</v>
      </c>
      <c r="B5" s="3" t="str">
        <f>"00007950"</f>
        <v>00007950</v>
      </c>
    </row>
    <row r="6" spans="1:2" x14ac:dyDescent="0.25">
      <c r="A6" s="3">
        <v>3</v>
      </c>
      <c r="B6" s="3" t="str">
        <f>"00013092"</f>
        <v>00013092</v>
      </c>
    </row>
    <row r="7" spans="1:2" x14ac:dyDescent="0.25">
      <c r="A7" s="3">
        <v>4</v>
      </c>
      <c r="B7" s="3" t="str">
        <f>"00036994"</f>
        <v>00036994</v>
      </c>
    </row>
    <row r="8" spans="1:2" x14ac:dyDescent="0.25">
      <c r="A8" s="3">
        <v>5</v>
      </c>
      <c r="B8" s="3" t="str">
        <f>"00107405"</f>
        <v>00107405</v>
      </c>
    </row>
    <row r="9" spans="1:2" x14ac:dyDescent="0.25">
      <c r="A9" s="3">
        <v>6</v>
      </c>
      <c r="B9" s="3" t="str">
        <f>"00129351"</f>
        <v>00129351</v>
      </c>
    </row>
    <row r="10" spans="1:2" x14ac:dyDescent="0.25">
      <c r="A10" s="3">
        <v>7</v>
      </c>
      <c r="B10" s="3" t="str">
        <f>"00155038"</f>
        <v>00155038</v>
      </c>
    </row>
    <row r="11" spans="1:2" x14ac:dyDescent="0.25">
      <c r="A11" s="3">
        <v>8</v>
      </c>
      <c r="B11" s="3" t="str">
        <f>"00156129"</f>
        <v>00156129</v>
      </c>
    </row>
    <row r="12" spans="1:2" x14ac:dyDescent="0.25">
      <c r="A12" s="3">
        <v>9</v>
      </c>
      <c r="B12" s="3" t="str">
        <f>"00167844"</f>
        <v>00167844</v>
      </c>
    </row>
    <row r="13" spans="1:2" x14ac:dyDescent="0.25">
      <c r="A13" s="3">
        <v>10</v>
      </c>
      <c r="B13" s="3" t="str">
        <f>"00176565"</f>
        <v>00176565</v>
      </c>
    </row>
    <row r="14" spans="1:2" x14ac:dyDescent="0.25">
      <c r="A14" s="3">
        <v>11</v>
      </c>
      <c r="B14" s="3" t="str">
        <f>"00186942"</f>
        <v>00186942</v>
      </c>
    </row>
    <row r="15" spans="1:2" x14ac:dyDescent="0.25">
      <c r="A15" s="3">
        <v>12</v>
      </c>
      <c r="B15" s="3" t="str">
        <f>"00194434"</f>
        <v>00194434</v>
      </c>
    </row>
    <row r="16" spans="1:2" x14ac:dyDescent="0.25">
      <c r="A16" s="3">
        <v>13</v>
      </c>
      <c r="B16" s="3" t="str">
        <f>"00214584"</f>
        <v>00214584</v>
      </c>
    </row>
    <row r="17" spans="1:2" x14ac:dyDescent="0.25">
      <c r="A17" s="3">
        <v>14</v>
      </c>
      <c r="B17" s="3" t="str">
        <f>"00306393"</f>
        <v>00306393</v>
      </c>
    </row>
    <row r="18" spans="1:2" x14ac:dyDescent="0.25">
      <c r="A18" s="3">
        <v>15</v>
      </c>
      <c r="B18" s="3" t="str">
        <f>"00434729"</f>
        <v>00434729</v>
      </c>
    </row>
    <row r="19" spans="1:2" x14ac:dyDescent="0.25">
      <c r="A19" s="3">
        <v>16</v>
      </c>
      <c r="B19" s="3" t="str">
        <f>"00454419"</f>
        <v>00454419</v>
      </c>
    </row>
    <row r="20" spans="1:2" x14ac:dyDescent="0.25">
      <c r="A20" s="3">
        <v>17</v>
      </c>
      <c r="B20" s="3" t="str">
        <f>"00464501"</f>
        <v>00464501</v>
      </c>
    </row>
    <row r="21" spans="1:2" x14ac:dyDescent="0.25">
      <c r="A21" s="3">
        <v>18</v>
      </c>
      <c r="B21" s="3" t="str">
        <f>"00504423"</f>
        <v>00504423</v>
      </c>
    </row>
    <row r="22" spans="1:2" x14ac:dyDescent="0.25">
      <c r="A22" s="3">
        <v>19</v>
      </c>
      <c r="B22" s="3" t="str">
        <f>"00511970"</f>
        <v>00511970</v>
      </c>
    </row>
    <row r="23" spans="1:2" x14ac:dyDescent="0.25">
      <c r="A23" s="3">
        <v>20</v>
      </c>
      <c r="B23" s="3" t="str">
        <f>"00526330"</f>
        <v>00526330</v>
      </c>
    </row>
    <row r="24" spans="1:2" x14ac:dyDescent="0.25">
      <c r="A24" s="3">
        <v>21</v>
      </c>
      <c r="B24" s="3" t="str">
        <f>"00530622"</f>
        <v>00530622</v>
      </c>
    </row>
    <row r="25" spans="1:2" x14ac:dyDescent="0.25">
      <c r="A25" s="3">
        <v>22</v>
      </c>
      <c r="B25" s="3" t="str">
        <f>"00555217"</f>
        <v>00555217</v>
      </c>
    </row>
    <row r="26" spans="1:2" x14ac:dyDescent="0.25">
      <c r="A26" s="3">
        <v>23</v>
      </c>
      <c r="B26" s="3" t="str">
        <f>"00574681"</f>
        <v>00574681</v>
      </c>
    </row>
    <row r="27" spans="1:2" x14ac:dyDescent="0.25">
      <c r="A27" s="3">
        <v>24</v>
      </c>
      <c r="B27" s="3" t="str">
        <f>"00578628"</f>
        <v>00578628</v>
      </c>
    </row>
    <row r="28" spans="1:2" x14ac:dyDescent="0.25">
      <c r="A28" s="3">
        <v>25</v>
      </c>
      <c r="B28" s="3" t="str">
        <f>"00579529"</f>
        <v>00579529</v>
      </c>
    </row>
    <row r="29" spans="1:2" x14ac:dyDescent="0.25">
      <c r="A29" s="3">
        <v>26</v>
      </c>
      <c r="B29" s="3" t="str">
        <f>"00600788"</f>
        <v>00600788</v>
      </c>
    </row>
    <row r="30" spans="1:2" x14ac:dyDescent="0.25">
      <c r="A30" s="3">
        <v>27</v>
      </c>
      <c r="B30" s="3" t="str">
        <f>"00665012"</f>
        <v>00665012</v>
      </c>
    </row>
    <row r="31" spans="1:2" x14ac:dyDescent="0.25">
      <c r="A31" s="3">
        <v>28</v>
      </c>
      <c r="B31" s="3" t="str">
        <f>"00767108"</f>
        <v>00767108</v>
      </c>
    </row>
    <row r="32" spans="1:2" x14ac:dyDescent="0.25">
      <c r="A32" s="3">
        <v>29</v>
      </c>
      <c r="B32" s="3" t="str">
        <f>"200801005857"</f>
        <v>200801005857</v>
      </c>
    </row>
    <row r="33" spans="1:2" x14ac:dyDescent="0.25">
      <c r="A33" s="3">
        <v>30</v>
      </c>
      <c r="B33" s="3" t="str">
        <f>"200802003190"</f>
        <v>200802003190</v>
      </c>
    </row>
    <row r="34" spans="1:2" x14ac:dyDescent="0.25">
      <c r="A34" s="3">
        <v>31</v>
      </c>
      <c r="B34" s="3" t="str">
        <f>"200802007961"</f>
        <v>200802007961</v>
      </c>
    </row>
    <row r="35" spans="1:2" x14ac:dyDescent="0.25">
      <c r="A35" s="3">
        <v>32</v>
      </c>
      <c r="B35" s="3" t="str">
        <f>"200811000536"</f>
        <v>200811000536</v>
      </c>
    </row>
    <row r="36" spans="1:2" x14ac:dyDescent="0.25">
      <c r="A36" s="3">
        <v>33</v>
      </c>
      <c r="B36" s="3" t="str">
        <f>"201210000122"</f>
        <v>201210000122</v>
      </c>
    </row>
    <row r="37" spans="1:2" x14ac:dyDescent="0.25">
      <c r="A37" s="3">
        <v>34</v>
      </c>
      <c r="B37" s="3" t="str">
        <f>"201402003811"</f>
        <v>201402003811</v>
      </c>
    </row>
    <row r="38" spans="1:2" x14ac:dyDescent="0.25">
      <c r="A38" s="3">
        <v>35</v>
      </c>
      <c r="B38" s="3" t="str">
        <f>"201402005050"</f>
        <v>201402005050</v>
      </c>
    </row>
    <row r="39" spans="1:2" x14ac:dyDescent="0.25">
      <c r="A39" s="3">
        <v>36</v>
      </c>
      <c r="B39" s="3" t="str">
        <f>"201402007742"</f>
        <v>201402007742</v>
      </c>
    </row>
    <row r="40" spans="1:2" x14ac:dyDescent="0.25">
      <c r="A40" s="3">
        <v>37</v>
      </c>
      <c r="B40" s="3" t="str">
        <f>"201402009015"</f>
        <v>201402009015</v>
      </c>
    </row>
    <row r="41" spans="1:2" x14ac:dyDescent="0.25">
      <c r="A41" s="3">
        <v>38</v>
      </c>
      <c r="B41" s="3" t="str">
        <f>"201402009170"</f>
        <v>201402009170</v>
      </c>
    </row>
    <row r="42" spans="1:2" x14ac:dyDescent="0.25">
      <c r="A42" s="3">
        <v>39</v>
      </c>
      <c r="B42" s="3" t="str">
        <f>"201402009343"</f>
        <v>201402009343</v>
      </c>
    </row>
    <row r="43" spans="1:2" x14ac:dyDescent="0.25">
      <c r="A43" s="3">
        <v>40</v>
      </c>
      <c r="B43" s="3" t="str">
        <f>"201402009381"</f>
        <v>201402009381</v>
      </c>
    </row>
    <row r="44" spans="1:2" x14ac:dyDescent="0.25">
      <c r="A44" s="3">
        <v>41</v>
      </c>
      <c r="B44" s="3" t="str">
        <f>"201406014788"</f>
        <v>201406014788</v>
      </c>
    </row>
    <row r="45" spans="1:2" x14ac:dyDescent="0.25">
      <c r="A45" s="3">
        <v>42</v>
      </c>
      <c r="B45" s="3" t="str">
        <f>"201406015293"</f>
        <v>201406015293</v>
      </c>
    </row>
    <row r="46" spans="1:2" x14ac:dyDescent="0.25">
      <c r="A46" s="3">
        <v>43</v>
      </c>
      <c r="B46" s="3" t="str">
        <f>"201409001754"</f>
        <v>201409001754</v>
      </c>
    </row>
    <row r="47" spans="1:2" x14ac:dyDescent="0.25">
      <c r="A47" s="3">
        <v>44</v>
      </c>
      <c r="B47" s="3" t="str">
        <f>"201409002145"</f>
        <v>201409002145</v>
      </c>
    </row>
    <row r="48" spans="1:2" x14ac:dyDescent="0.25">
      <c r="A48" s="3">
        <v>45</v>
      </c>
      <c r="B48" s="3" t="str">
        <f>"201409003763"</f>
        <v>201409003763</v>
      </c>
    </row>
    <row r="49" spans="1:2" x14ac:dyDescent="0.25">
      <c r="A49" s="3">
        <v>46</v>
      </c>
      <c r="B49" s="3" t="str">
        <f>"201409005768"</f>
        <v>201409005768</v>
      </c>
    </row>
    <row r="50" spans="1:2" x14ac:dyDescent="0.25">
      <c r="A50" s="3">
        <v>47</v>
      </c>
      <c r="B50" s="3" t="str">
        <f>"201410003040"</f>
        <v>201410003040</v>
      </c>
    </row>
    <row r="51" spans="1:2" x14ac:dyDescent="0.25">
      <c r="A51" s="3">
        <v>48</v>
      </c>
      <c r="B51" s="3" t="str">
        <f>"201410005629"</f>
        <v>201410005629</v>
      </c>
    </row>
    <row r="52" spans="1:2" x14ac:dyDescent="0.25">
      <c r="A52" s="3">
        <v>49</v>
      </c>
      <c r="B52" s="3" t="str">
        <f>"201410006438"</f>
        <v>201410006438</v>
      </c>
    </row>
    <row r="53" spans="1:2" x14ac:dyDescent="0.25">
      <c r="A53" s="3">
        <v>50</v>
      </c>
      <c r="B53" s="3" t="str">
        <f>"201410010335"</f>
        <v>201410010335</v>
      </c>
    </row>
    <row r="54" spans="1:2" x14ac:dyDescent="0.25">
      <c r="A54" s="3">
        <v>51</v>
      </c>
      <c r="B54" s="3" t="str">
        <f>"201412001683"</f>
        <v>201412001683</v>
      </c>
    </row>
    <row r="55" spans="1:2" x14ac:dyDescent="0.25">
      <c r="A55" s="3">
        <v>52</v>
      </c>
      <c r="B55" s="3" t="str">
        <f>"201504000090"</f>
        <v>201504000090</v>
      </c>
    </row>
    <row r="56" spans="1:2" x14ac:dyDescent="0.25">
      <c r="A56" s="3">
        <v>53</v>
      </c>
      <c r="B56" s="3" t="str">
        <f>"201504000410"</f>
        <v>201504000410</v>
      </c>
    </row>
    <row r="57" spans="1:2" x14ac:dyDescent="0.25">
      <c r="A57" s="3">
        <v>54</v>
      </c>
      <c r="B57" s="3" t="str">
        <f>"201504000427"</f>
        <v>201504000427</v>
      </c>
    </row>
    <row r="58" spans="1:2" x14ac:dyDescent="0.25">
      <c r="A58" s="3">
        <v>55</v>
      </c>
      <c r="B58" s="3" t="str">
        <f>"201504000938"</f>
        <v>201504000938</v>
      </c>
    </row>
    <row r="59" spans="1:2" x14ac:dyDescent="0.25">
      <c r="A59" s="3">
        <v>56</v>
      </c>
      <c r="B59" s="3" t="str">
        <f>"201511006698"</f>
        <v>201511006698</v>
      </c>
    </row>
    <row r="60" spans="1:2" x14ac:dyDescent="0.25">
      <c r="A60" s="3">
        <v>57</v>
      </c>
      <c r="B60" s="3" t="str">
        <f>"201511028085"</f>
        <v>201511028085</v>
      </c>
    </row>
    <row r="61" spans="1:2" x14ac:dyDescent="0.25">
      <c r="A61" s="3">
        <v>58</v>
      </c>
      <c r="B61" s="3" t="str">
        <f>"201511031889"</f>
        <v>201511031889</v>
      </c>
    </row>
    <row r="62" spans="1:2" x14ac:dyDescent="0.25">
      <c r="A62" s="3">
        <v>59</v>
      </c>
      <c r="B62" s="3" t="str">
        <f>"201604000003"</f>
        <v>201604000003</v>
      </c>
    </row>
    <row r="63" spans="1:2" x14ac:dyDescent="0.25">
      <c r="A63" s="3">
        <v>60</v>
      </c>
      <c r="B63" s="3" t="str">
        <f>"201605000127"</f>
        <v>201605000127</v>
      </c>
    </row>
  </sheetData>
  <sortState ref="B4:B63">
    <sortCondition ref="B4:B63"/>
  </sortState>
  <mergeCells count="2">
    <mergeCell ref="A1:B1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Poulidou Aikaterini</dc:creator>
  <cp:lastModifiedBy>Poulidou Aikaterini</cp:lastModifiedBy>
  <dcterms:created xsi:type="dcterms:W3CDTF">2021-09-22T09:57:45Z</dcterms:created>
  <dcterms:modified xsi:type="dcterms:W3CDTF">2021-09-22T10:15:08Z</dcterms:modified>
</cp:coreProperties>
</file>