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4" i="1" l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<sst xmlns="http://schemas.openxmlformats.org/spreadsheetml/2006/main" count="301" uniqueCount="255">
  <si>
    <t>ΠΛΗΡΩΣΗ ΘΕΣΕΩΝ ΜΕ ΣΕΙΡΑ ΠΡΟΤΕΡΑΙΟΤΗΤΑΣ (ΑΡΘΡΟ 18/Ν. 2190/1994) ΠΡΟΚΗΡΥΞΗ : 13Κ/2017</t>
  </si>
  <si>
    <t>ΣΕΙΡΑ ΚΑΤΑΤΑΞΗΣ (ΚΥΡΙΟΣ)</t>
  </si>
  <si>
    <t>ΤΕΧΝΟΛΟΓΙΚΗΣ ΕΚΠΑΙΔΕΥΣΗΣ (ΤΕ)</t>
  </si>
  <si>
    <t>ΓΕΝΙΚΕΣ ΘΕΣΕΙΣ ΜΕ ΕΜΠΕΙΡΙΑ</t>
  </si>
  <si>
    <t>ΤΕ ΚΟΙΝΩΝΙΚΩΝ ΛΕΙΤΟΥΡΓΩΝ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</si>
  <si>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</si>
  <si>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</si>
  <si>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</si>
  <si>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</si>
  <si>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</si>
  <si>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</si>
  <si>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</si>
  <si>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</si>
  <si>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ΚΩΝΣΤΑΝΤΑΚΟΠΟΥΛΟΥ</t>
  </si>
  <si>
    <t>AΓΛΑΪΑ</t>
  </si>
  <si>
    <t>ΑΡΙΣΤΕΙΔΗΣ</t>
  </si>
  <si>
    <t>ΑΚ111005</t>
  </si>
  <si>
    <t>862,4</t>
  </si>
  <si>
    <t>1680,4</t>
  </si>
  <si>
    <t>ΣΟΥΓΕΛΑ</t>
  </si>
  <si>
    <t>ΣΟΦΙΑ</t>
  </si>
  <si>
    <t>ΑΚ057539</t>
  </si>
  <si>
    <t>ΛΑΜΠΡΟΠΟΥΛΟΣ</t>
  </si>
  <si>
    <t>ΓΕΩΡΓΙΟΣ</t>
  </si>
  <si>
    <t>ΝΙΚΟΛΑΟΣ</t>
  </si>
  <si>
    <t>ΑΚ951992</t>
  </si>
  <si>
    <t>853,6</t>
  </si>
  <si>
    <t>1641,6</t>
  </si>
  <si>
    <t>ΣΙΑΚΑΒΕΛΛΑ</t>
  </si>
  <si>
    <t>ΕΛΕΝΗ</t>
  </si>
  <si>
    <t>ΗΛΙΑΣ</t>
  </si>
  <si>
    <t>ΑΜ932169</t>
  </si>
  <si>
    <t>851,4</t>
  </si>
  <si>
    <t>1639,4</t>
  </si>
  <si>
    <t>ΦΟΥΛΙΔΗΣ</t>
  </si>
  <si>
    <t>ΚΥΡΙΑΚΟΣ</t>
  </si>
  <si>
    <t>ΕΥΑΓΓΕΛΟΣ</t>
  </si>
  <si>
    <t>ΑΗ171578</t>
  </si>
  <si>
    <t>877,8</t>
  </si>
  <si>
    <t>1495,8</t>
  </si>
  <si>
    <t>ΣΑΜΑΡΑ</t>
  </si>
  <si>
    <t>ΕΥΑΓΓΕΛΙΑ</t>
  </si>
  <si>
    <t>ΔΗΜΗΤΡΙΟΣ</t>
  </si>
  <si>
    <t>ΑΜ275501</t>
  </si>
  <si>
    <t>830,5</t>
  </si>
  <si>
    <t>1488,5</t>
  </si>
  <si>
    <t>Ευσταθιάδου</t>
  </si>
  <si>
    <t>Γεωργία</t>
  </si>
  <si>
    <t>Κωνσταντίνος</t>
  </si>
  <si>
    <t>ΑΕ129061</t>
  </si>
  <si>
    <t>865,7</t>
  </si>
  <si>
    <t>1483,7</t>
  </si>
  <si>
    <t>ΚΑΜΗΛΙΕΡΗ</t>
  </si>
  <si>
    <t>ΜΑΡΓΑΡΙΤΑ</t>
  </si>
  <si>
    <t>ΠΑΥΛΟΣ</t>
  </si>
  <si>
    <t>ΑΗ653665</t>
  </si>
  <si>
    <t>ΜΑΧΑΙΡΑΚΗ</t>
  </si>
  <si>
    <t>ΚΩΝΣΤΑΝΤΙΝΑ</t>
  </si>
  <si>
    <t>ΑΗ454127</t>
  </si>
  <si>
    <t>768,9</t>
  </si>
  <si>
    <t>1471,9</t>
  </si>
  <si>
    <t>ΒΛΑΧΟΥ</t>
  </si>
  <si>
    <t>ΑΙ300817</t>
  </si>
  <si>
    <t>1466,7</t>
  </si>
  <si>
    <t>ΤΟΥΤΙΟΥ</t>
  </si>
  <si>
    <t>ΔΑΦΝΗ</t>
  </si>
  <si>
    <t>ΑΒ005705</t>
  </si>
  <si>
    <t>908,6</t>
  </si>
  <si>
    <t>1461,6</t>
  </si>
  <si>
    <t>ΚΑΛΑΙΤΖΗ</t>
  </si>
  <si>
    <t>ΠΕΤΡΟΥΛΑ</t>
  </si>
  <si>
    <t>ΜΙΧΑΗΛ</t>
  </si>
  <si>
    <t>ΑΙ151239</t>
  </si>
  <si>
    <t>1448,5</t>
  </si>
  <si>
    <t>ΒΑΦΕΑΣ</t>
  </si>
  <si>
    <t>ΝΕΟΚΛΗΣ</t>
  </si>
  <si>
    <t>ΑΙ361008</t>
  </si>
  <si>
    <t>ΔΗΜΟΥ</t>
  </si>
  <si>
    <t>ΘΕΟΔΩΡΑ</t>
  </si>
  <si>
    <t>ΖΩΗΣ</t>
  </si>
  <si>
    <t>ΧΟΟ9497</t>
  </si>
  <si>
    <t>817,3</t>
  </si>
  <si>
    <t>1435,3</t>
  </si>
  <si>
    <t>ΕΛΟΒΑΡΗ</t>
  </si>
  <si>
    <t>ΔΕΣΠΟΙΝΑ</t>
  </si>
  <si>
    <t>ΑΖ640825</t>
  </si>
  <si>
    <t>ΚΕΦΑΛΙΔΟΥ</t>
  </si>
  <si>
    <t>ΑΡΕΤΗ</t>
  </si>
  <si>
    <t>ΚΩΝΣΤΑΝΤΙΝΟΣ</t>
  </si>
  <si>
    <t>ΑΒ161607</t>
  </si>
  <si>
    <t>ΖΑΓΚΛΑ</t>
  </si>
  <si>
    <t>ΝΙΚΟΛΙΤΣΑ</t>
  </si>
  <si>
    <t>ΑΜ742486</t>
  </si>
  <si>
    <t>744,7</t>
  </si>
  <si>
    <t>1392,7</t>
  </si>
  <si>
    <t>ΜΙΧΑΗΛΙΔΟΥ</t>
  </si>
  <si>
    <t>ΜΑΡΙΑ</t>
  </si>
  <si>
    <t>ΑΜ913715</t>
  </si>
  <si>
    <t>ΘΕΟΔΟΣΙΟΥ</t>
  </si>
  <si>
    <t>ΒΑΣΙΛΙΚΗ</t>
  </si>
  <si>
    <t>ΘΕΟΔΟΣΙΟΣ</t>
  </si>
  <si>
    <t>ΑΜ252297</t>
  </si>
  <si>
    <t>756,8</t>
  </si>
  <si>
    <t>1353,8</t>
  </si>
  <si>
    <t>ΞΗΡΟΜΕΡΙΤΗ</t>
  </si>
  <si>
    <t>ΑΛΕΞΙΑ</t>
  </si>
  <si>
    <t>ΑΕ690301</t>
  </si>
  <si>
    <t>ΣΤΑΥΡΙΔΗ</t>
  </si>
  <si>
    <t>ΔΗΜΗΤΡΑ</t>
  </si>
  <si>
    <t>ΑΚ970776</t>
  </si>
  <si>
    <t>741,4</t>
  </si>
  <si>
    <t>1338,4</t>
  </si>
  <si>
    <t>ΦΕΡΤΑΚΗ</t>
  </si>
  <si>
    <t>ΑΝΤΩΝΙΑ</t>
  </si>
  <si>
    <t>ΧΡΗΣΤΟΣ</t>
  </si>
  <si>
    <t>ΑΜ742774</t>
  </si>
  <si>
    <t>683,1</t>
  </si>
  <si>
    <t>1332,1</t>
  </si>
  <si>
    <t>ΠΙΤΣΙΚΟΥ</t>
  </si>
  <si>
    <t>ΜΑΡΙΝΑ</t>
  </si>
  <si>
    <t>Χ285888</t>
  </si>
  <si>
    <t>784,3</t>
  </si>
  <si>
    <t>1331,3</t>
  </si>
  <si>
    <t>602-601</t>
  </si>
  <si>
    <t>ΤΣΑΜΑΛΗ</t>
  </si>
  <si>
    <t>ΑΓΓΕΛΙΚΗ</t>
  </si>
  <si>
    <t>ΣΥΜΕΩΝ</t>
  </si>
  <si>
    <t>Φ222481</t>
  </si>
  <si>
    <t>788,7</t>
  </si>
  <si>
    <t>1329,7</t>
  </si>
  <si>
    <t>ΚΑΛΟΓΗΡΟΥ</t>
  </si>
  <si>
    <t>ΕΜΜΑΝΟΥΕΛΑ</t>
  </si>
  <si>
    <t>ΑΕ702516</t>
  </si>
  <si>
    <t>ΖΟΥΜΑ</t>
  </si>
  <si>
    <t>ΑΝΑΣΤΑΣΙΟΣ</t>
  </si>
  <si>
    <t>ΑΑ240100</t>
  </si>
  <si>
    <t>921,8</t>
  </si>
  <si>
    <t>1301,8</t>
  </si>
  <si>
    <t>ΚΟΥΡΤΗ</t>
  </si>
  <si>
    <t>ΠΑΝΑΓΙΩΤΑ</t>
  </si>
  <si>
    <t>ΑΜ372171</t>
  </si>
  <si>
    <t>ΓΑΛΑΝΗ</t>
  </si>
  <si>
    <t>ΑΡΓΥΡΗ</t>
  </si>
  <si>
    <t>ΓΡΗΓΟΡΙΟΣ</t>
  </si>
  <si>
    <t>ΑΙ975239</t>
  </si>
  <si>
    <t>ΜΑΛΑΜΗ</t>
  </si>
  <si>
    <t>ΓΕΩΡΓΙΑ</t>
  </si>
  <si>
    <t>ΙΩΣΗΦ</t>
  </si>
  <si>
    <t>ΑΒ092346</t>
  </si>
  <si>
    <t>821,7</t>
  </si>
  <si>
    <t>1185,7</t>
  </si>
  <si>
    <t>ΛΙΑΚΟΥ</t>
  </si>
  <si>
    <t>ΑΗ309818</t>
  </si>
  <si>
    <t>ΚΑΡΤΣΩΝΑΚΗ</t>
  </si>
  <si>
    <t>ΠΑΝΑΓΙΩΤΗΣ</t>
  </si>
  <si>
    <t>Χ994528</t>
  </si>
  <si>
    <t>ΝΙΚΟΛΟΠΟΥΛΟΥ</t>
  </si>
  <si>
    <t>ΑΠΟΣΤΟΛΟΣ</t>
  </si>
  <si>
    <t>ΑΗ711289</t>
  </si>
  <si>
    <t>904,2</t>
  </si>
  <si>
    <t>1095,2</t>
  </si>
  <si>
    <t>ΜΗΧΟΥ</t>
  </si>
  <si>
    <t>Φ485164</t>
  </si>
  <si>
    <t>907,5</t>
  </si>
  <si>
    <t>1082,5</t>
  </si>
  <si>
    <t>ΚΑΜΠΟΥΡΗ</t>
  </si>
  <si>
    <t>ΦΑΝΗ</t>
  </si>
  <si>
    <t>ΑΙ734092</t>
  </si>
  <si>
    <t>696,3</t>
  </si>
  <si>
    <t>1076,3</t>
  </si>
  <si>
    <t>ΒΡΑΤΣΙΣΤΑ</t>
  </si>
  <si>
    <t>ΧΡΙΣΤΙΝΑ</t>
  </si>
  <si>
    <t>ΑΚ921070</t>
  </si>
  <si>
    <t>811,8</t>
  </si>
  <si>
    <t>1037,8</t>
  </si>
  <si>
    <t>ΦΩΚΑ</t>
  </si>
  <si>
    <t>ΑΙΚΑΤΕΡΙΝΗ</t>
  </si>
  <si>
    <t>ΙΩΑΝΝΗΣ</t>
  </si>
  <si>
    <t>ΑΙ508594</t>
  </si>
  <si>
    <t>810,7</t>
  </si>
  <si>
    <t>1015,7</t>
  </si>
  <si>
    <t>ΠΑΠΑΔΟΠΟΥΛΟΥ</t>
  </si>
  <si>
    <t>Φ216856</t>
  </si>
  <si>
    <t>882,2</t>
  </si>
  <si>
    <t>1010,2</t>
  </si>
  <si>
    <t>ΚΟΥΦΟΣ</t>
  </si>
  <si>
    <t>Χ261739</t>
  </si>
  <si>
    <t>826,1</t>
  </si>
  <si>
    <t>996,1</t>
  </si>
  <si>
    <t>ΝΤΟΥΛΑΚΗ</t>
  </si>
  <si>
    <t>ΧΡΥΣΟΥΛΑ</t>
  </si>
  <si>
    <t>Σ167527</t>
  </si>
  <si>
    <t>804,1</t>
  </si>
  <si>
    <t>958,1</t>
  </si>
  <si>
    <t>ΚΑΡΕΤΣΟΥ</t>
  </si>
  <si>
    <t>ΠΕΤΡΟΣ</t>
  </si>
  <si>
    <t>ΑΙ297026</t>
  </si>
  <si>
    <t>805,2</t>
  </si>
  <si>
    <t>938,2</t>
  </si>
  <si>
    <t>ΑΝΘΗ</t>
  </si>
  <si>
    <t>ΕΛΕΝΗ ΓΕΩΡΓΙΑ</t>
  </si>
  <si>
    <t>Φ876196</t>
  </si>
  <si>
    <t>727,1</t>
  </si>
  <si>
    <t>933,1</t>
  </si>
  <si>
    <t>ΡΗΣΤΑ</t>
  </si>
  <si>
    <t>ΦΩΤΕΙΝΗ</t>
  </si>
  <si>
    <t>ΑΕ340144</t>
  </si>
  <si>
    <t>932,4</t>
  </si>
  <si>
    <t>ΓΚΙΤΣΙΔΟΥ</t>
  </si>
  <si>
    <t>ΑΒ872671</t>
  </si>
  <si>
    <t>ΚΑΜΠΥΛΗΣ</t>
  </si>
  <si>
    <t>ΦΩΤΙΟΣ</t>
  </si>
  <si>
    <t>ΑΖ229082</t>
  </si>
  <si>
    <t>774,4</t>
  </si>
  <si>
    <t>859,4</t>
  </si>
  <si>
    <t>ΚΟΥΝΤΟΥΡΙΑΝΟΥ</t>
  </si>
  <si>
    <t>ΑΖ314671</t>
  </si>
  <si>
    <t>856,7</t>
  </si>
  <si>
    <t>ΚΑΡΕΚΛΑΚΗ</t>
  </si>
  <si>
    <t>ΧΡΥΣΑΝΘΗ ΜΕΛΙΝΑ</t>
  </si>
  <si>
    <t>Χ916692</t>
  </si>
  <si>
    <t>751,3</t>
  </si>
  <si>
    <t>837,3</t>
  </si>
  <si>
    <t>ΒΑΡΣΑΜΗ</t>
  </si>
  <si>
    <t>ΜΑΡΙΑΝΘΗ ΗΡΩ</t>
  </si>
  <si>
    <t>ΑΖ400331</t>
  </si>
  <si>
    <t>773,3</t>
  </si>
  <si>
    <t>829,3</t>
  </si>
  <si>
    <t>ΤΣΟΥΜΑΡΗ</t>
  </si>
  <si>
    <t>ΑΘΑΝΑΣΙΟΣ</t>
  </si>
  <si>
    <t>ΑΜ752626</t>
  </si>
  <si>
    <t>760,1</t>
  </si>
  <si>
    <t>811,1</t>
  </si>
  <si>
    <t>ΕΥΑΓΓΕΛΟΠΟΥΛΟΥ</t>
  </si>
  <si>
    <t>ΑΗ791235</t>
  </si>
  <si>
    <t>799,7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</si>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</sst>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80</v>
      </c>
      <c r="C8" t="s">
        <v>13</v>
      </c>
      <c r="D8" t="s">
        <v>14</v>
      </c>
      <c r="E8" t="s">
        <v>15</v>
      </c>
      <c r="F8" t="s">
        <v>16</v>
      </c>
      <c r="G8" t="str">
        <f>"00044566"</f>
        <v>00044566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>
        <v>602</v>
      </c>
    </row>
    <row r="10" spans="1:27" x14ac:dyDescent="0.25">
      <c r="A10">
        <v>2</v>
      </c>
      <c r="B10">
        <v>193</v>
      </c>
      <c r="C10" t="s">
        <v>19</v>
      </c>
      <c r="D10" t="s">
        <v>20</v>
      </c>
      <c r="E10" t="s">
        <v>15</v>
      </c>
      <c r="F10" t="s">
        <v>21</v>
      </c>
      <c r="G10" t="str">
        <f>"00039659"</f>
        <v>00039659</v>
      </c>
      <c r="H10">
        <v>858</v>
      </c>
      <c r="I10">
        <v>0</v>
      </c>
      <c r="J10">
        <v>0</v>
      </c>
      <c r="K10">
        <v>0</v>
      </c>
      <c r="L10">
        <v>200</v>
      </c>
      <c r="M10">
        <v>0</v>
      </c>
      <c r="N10">
        <v>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1676</v>
      </c>
    </row>
    <row r="11" spans="1:27" x14ac:dyDescent="0.25">
      <c r="H11">
        <v>602</v>
      </c>
    </row>
    <row r="12" spans="1:27" x14ac:dyDescent="0.25">
      <c r="A12">
        <v>3</v>
      </c>
      <c r="B12">
        <v>204</v>
      </c>
      <c r="C12" t="s">
        <v>22</v>
      </c>
      <c r="D12" t="s">
        <v>23</v>
      </c>
      <c r="E12" t="s">
        <v>24</v>
      </c>
      <c r="F12" t="s">
        <v>25</v>
      </c>
      <c r="G12" t="str">
        <f>"200712000789"</f>
        <v>200712000789</v>
      </c>
      <c r="H12" t="s">
        <v>26</v>
      </c>
      <c r="I12">
        <v>0</v>
      </c>
      <c r="J12">
        <v>0</v>
      </c>
      <c r="K12">
        <v>0</v>
      </c>
      <c r="L12">
        <v>200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27</v>
      </c>
    </row>
    <row r="13" spans="1:27" x14ac:dyDescent="0.25">
      <c r="H13">
        <v>602</v>
      </c>
    </row>
    <row r="14" spans="1:27" x14ac:dyDescent="0.25">
      <c r="A14">
        <v>4</v>
      </c>
      <c r="B14">
        <v>96</v>
      </c>
      <c r="C14" t="s">
        <v>28</v>
      </c>
      <c r="D14" t="s">
        <v>29</v>
      </c>
      <c r="E14" t="s">
        <v>30</v>
      </c>
      <c r="F14" t="s">
        <v>31</v>
      </c>
      <c r="G14" t="str">
        <f>"201411000685"</f>
        <v>201411000685</v>
      </c>
      <c r="H14" t="s">
        <v>32</v>
      </c>
      <c r="I14">
        <v>0</v>
      </c>
      <c r="J14">
        <v>0</v>
      </c>
      <c r="K14">
        <v>0</v>
      </c>
      <c r="L14">
        <v>0</v>
      </c>
      <c r="M14">
        <v>130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33</v>
      </c>
    </row>
    <row r="15" spans="1:27" x14ac:dyDescent="0.25">
      <c r="H15">
        <v>602</v>
      </c>
    </row>
    <row r="16" spans="1:27" x14ac:dyDescent="0.25">
      <c r="A16">
        <v>5</v>
      </c>
      <c r="B16">
        <v>77</v>
      </c>
      <c r="C16" t="s">
        <v>34</v>
      </c>
      <c r="D16" t="s">
        <v>35</v>
      </c>
      <c r="E16" t="s">
        <v>36</v>
      </c>
      <c r="F16" t="s">
        <v>37</v>
      </c>
      <c r="G16" t="str">
        <f>"00028933"</f>
        <v>00028933</v>
      </c>
      <c r="H16" t="s">
        <v>38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39</v>
      </c>
    </row>
    <row r="17" spans="1:27" x14ac:dyDescent="0.25">
      <c r="H17">
        <v>602</v>
      </c>
    </row>
    <row r="18" spans="1:27" x14ac:dyDescent="0.25">
      <c r="A18">
        <v>6</v>
      </c>
      <c r="B18">
        <v>246</v>
      </c>
      <c r="C18" t="s">
        <v>40</v>
      </c>
      <c r="D18" t="s">
        <v>41</v>
      </c>
      <c r="E18" t="s">
        <v>42</v>
      </c>
      <c r="F18" t="s">
        <v>43</v>
      </c>
      <c r="G18" t="str">
        <f>"00092756"</f>
        <v>00092756</v>
      </c>
      <c r="H18" t="s">
        <v>44</v>
      </c>
      <c r="I18">
        <v>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45</v>
      </c>
    </row>
    <row r="19" spans="1:27" x14ac:dyDescent="0.25">
      <c r="H19">
        <v>602</v>
      </c>
    </row>
    <row r="20" spans="1:27" x14ac:dyDescent="0.25">
      <c r="A20">
        <v>7</v>
      </c>
      <c r="B20">
        <v>50</v>
      </c>
      <c r="C20" t="s">
        <v>46</v>
      </c>
      <c r="D20" t="s">
        <v>47</v>
      </c>
      <c r="E20" t="s">
        <v>48</v>
      </c>
      <c r="F20" t="s">
        <v>49</v>
      </c>
      <c r="G20" t="str">
        <f>"00223959"</f>
        <v>00223959</v>
      </c>
      <c r="H20" t="s">
        <v>50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51</v>
      </c>
    </row>
    <row r="21" spans="1:27" x14ac:dyDescent="0.25">
      <c r="H21">
        <v>602</v>
      </c>
    </row>
    <row r="22" spans="1:27" x14ac:dyDescent="0.25">
      <c r="A22">
        <v>8</v>
      </c>
      <c r="B22">
        <v>220</v>
      </c>
      <c r="C22" t="s">
        <v>52</v>
      </c>
      <c r="D22" t="s">
        <v>53</v>
      </c>
      <c r="E22" t="s">
        <v>54</v>
      </c>
      <c r="F22" t="s">
        <v>55</v>
      </c>
      <c r="G22" t="str">
        <f>"00026995"</f>
        <v>00026995</v>
      </c>
      <c r="H22">
        <v>891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30</v>
      </c>
      <c r="P22">
        <v>30</v>
      </c>
      <c r="Q22">
        <v>0</v>
      </c>
      <c r="R22">
        <v>0</v>
      </c>
      <c r="S22">
        <v>0</v>
      </c>
      <c r="T22">
        <v>30</v>
      </c>
      <c r="U22">
        <v>0</v>
      </c>
      <c r="V22">
        <v>32</v>
      </c>
      <c r="W22">
        <v>224</v>
      </c>
      <c r="X22">
        <v>0</v>
      </c>
      <c r="Z22">
        <v>0</v>
      </c>
      <c r="AA22">
        <v>1475</v>
      </c>
    </row>
    <row r="23" spans="1:27" x14ac:dyDescent="0.25">
      <c r="H23">
        <v>602</v>
      </c>
    </row>
    <row r="24" spans="1:27" x14ac:dyDescent="0.25">
      <c r="A24">
        <v>9</v>
      </c>
      <c r="B24">
        <v>239</v>
      </c>
      <c r="C24" t="s">
        <v>56</v>
      </c>
      <c r="D24" t="s">
        <v>57</v>
      </c>
      <c r="E24" t="s">
        <v>35</v>
      </c>
      <c r="F24" t="s">
        <v>58</v>
      </c>
      <c r="G24" t="str">
        <f>"200801004094"</f>
        <v>200801004094</v>
      </c>
      <c r="H24" t="s">
        <v>59</v>
      </c>
      <c r="I24">
        <v>0</v>
      </c>
      <c r="J24">
        <v>0</v>
      </c>
      <c r="K24">
        <v>0</v>
      </c>
      <c r="L24">
        <v>260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59</v>
      </c>
      <c r="W24">
        <v>413</v>
      </c>
      <c r="X24">
        <v>0</v>
      </c>
      <c r="Z24">
        <v>0</v>
      </c>
      <c r="AA24" t="s">
        <v>60</v>
      </c>
    </row>
    <row r="25" spans="1:27" x14ac:dyDescent="0.25">
      <c r="H25">
        <v>602</v>
      </c>
    </row>
    <row r="26" spans="1:27" x14ac:dyDescent="0.25">
      <c r="A26">
        <v>10</v>
      </c>
      <c r="B26">
        <v>165</v>
      </c>
      <c r="C26" t="s">
        <v>61</v>
      </c>
      <c r="D26" t="s">
        <v>29</v>
      </c>
      <c r="E26" t="s">
        <v>23</v>
      </c>
      <c r="F26" t="s">
        <v>62</v>
      </c>
      <c r="G26" t="str">
        <f>"00044652"</f>
        <v>00044652</v>
      </c>
      <c r="H26" t="s">
        <v>50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53</v>
      </c>
      <c r="W26">
        <v>371</v>
      </c>
      <c r="X26">
        <v>0</v>
      </c>
      <c r="Z26">
        <v>0</v>
      </c>
      <c r="AA26" t="s">
        <v>63</v>
      </c>
    </row>
    <row r="27" spans="1:27" x14ac:dyDescent="0.25">
      <c r="H27">
        <v>602</v>
      </c>
    </row>
    <row r="28" spans="1:27" x14ac:dyDescent="0.25">
      <c r="A28">
        <v>11</v>
      </c>
      <c r="B28">
        <v>183</v>
      </c>
      <c r="C28" t="s">
        <v>64</v>
      </c>
      <c r="D28" t="s">
        <v>65</v>
      </c>
      <c r="E28" t="s">
        <v>23</v>
      </c>
      <c r="F28" t="s">
        <v>66</v>
      </c>
      <c r="G28" t="str">
        <f>"201512005594"</f>
        <v>201512005594</v>
      </c>
      <c r="H28" t="s">
        <v>67</v>
      </c>
      <c r="I28">
        <v>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69</v>
      </c>
      <c r="W28">
        <v>483</v>
      </c>
      <c r="X28">
        <v>0</v>
      </c>
      <c r="Z28">
        <v>0</v>
      </c>
      <c r="AA28" t="s">
        <v>68</v>
      </c>
    </row>
    <row r="29" spans="1:27" x14ac:dyDescent="0.25">
      <c r="H29">
        <v>602</v>
      </c>
    </row>
    <row r="30" spans="1:27" x14ac:dyDescent="0.25">
      <c r="A30">
        <v>12</v>
      </c>
      <c r="B30">
        <v>144</v>
      </c>
      <c r="C30" t="s">
        <v>69</v>
      </c>
      <c r="D30" t="s">
        <v>70</v>
      </c>
      <c r="E30" t="s">
        <v>71</v>
      </c>
      <c r="F30" t="s">
        <v>72</v>
      </c>
      <c r="G30" t="str">
        <f>"00027730"</f>
        <v>00027730</v>
      </c>
      <c r="H30" t="s">
        <v>44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73</v>
      </c>
    </row>
    <row r="31" spans="1:27" x14ac:dyDescent="0.25">
      <c r="H31">
        <v>602</v>
      </c>
    </row>
    <row r="32" spans="1:27" x14ac:dyDescent="0.25">
      <c r="A32">
        <v>13</v>
      </c>
      <c r="B32">
        <v>117</v>
      </c>
      <c r="C32" t="s">
        <v>74</v>
      </c>
      <c r="D32" t="s">
        <v>23</v>
      </c>
      <c r="E32" t="s">
        <v>75</v>
      </c>
      <c r="F32" t="s">
        <v>76</v>
      </c>
      <c r="G32" t="str">
        <f>"00025640"</f>
        <v>00025640</v>
      </c>
      <c r="H32">
        <v>825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1443</v>
      </c>
    </row>
    <row r="33" spans="1:27" x14ac:dyDescent="0.25">
      <c r="H33">
        <v>602</v>
      </c>
    </row>
    <row r="34" spans="1:27" x14ac:dyDescent="0.25">
      <c r="A34">
        <v>14</v>
      </c>
      <c r="B34">
        <v>223</v>
      </c>
      <c r="C34" t="s">
        <v>77</v>
      </c>
      <c r="D34" t="s">
        <v>78</v>
      </c>
      <c r="E34" t="s">
        <v>79</v>
      </c>
      <c r="F34" t="s">
        <v>80</v>
      </c>
      <c r="G34" t="str">
        <f>"00228397"</f>
        <v>00228397</v>
      </c>
      <c r="H34" t="s">
        <v>81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82</v>
      </c>
    </row>
    <row r="35" spans="1:27" x14ac:dyDescent="0.25">
      <c r="H35">
        <v>602</v>
      </c>
    </row>
    <row r="36" spans="1:27" x14ac:dyDescent="0.25">
      <c r="A36">
        <v>15</v>
      </c>
      <c r="B36">
        <v>174</v>
      </c>
      <c r="C36" t="s">
        <v>83</v>
      </c>
      <c r="D36" t="s">
        <v>84</v>
      </c>
      <c r="E36" t="s">
        <v>23</v>
      </c>
      <c r="F36" t="s">
        <v>85</v>
      </c>
      <c r="G36" t="str">
        <f>"200802011207"</f>
        <v>200802011207</v>
      </c>
      <c r="H36">
        <v>803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1421</v>
      </c>
    </row>
    <row r="37" spans="1:27" x14ac:dyDescent="0.25">
      <c r="H37">
        <v>602</v>
      </c>
    </row>
    <row r="38" spans="1:27" x14ac:dyDescent="0.25">
      <c r="A38">
        <v>16</v>
      </c>
      <c r="B38">
        <v>202</v>
      </c>
      <c r="C38" t="s">
        <v>86</v>
      </c>
      <c r="D38" t="s">
        <v>87</v>
      </c>
      <c r="E38" t="s">
        <v>88</v>
      </c>
      <c r="F38" t="s">
        <v>89</v>
      </c>
      <c r="G38" t="str">
        <f>"00021749"</f>
        <v>00021749</v>
      </c>
      <c r="H38">
        <v>792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1410</v>
      </c>
    </row>
    <row r="39" spans="1:27" x14ac:dyDescent="0.25">
      <c r="H39">
        <v>602</v>
      </c>
    </row>
    <row r="40" spans="1:27" x14ac:dyDescent="0.25">
      <c r="A40">
        <v>17</v>
      </c>
      <c r="B40">
        <v>215</v>
      </c>
      <c r="C40" t="s">
        <v>90</v>
      </c>
      <c r="D40" t="s">
        <v>91</v>
      </c>
      <c r="E40" t="s">
        <v>23</v>
      </c>
      <c r="F40" t="s">
        <v>92</v>
      </c>
      <c r="G40" t="str">
        <f>"200802004304"</f>
        <v>200802004304</v>
      </c>
      <c r="H40" t="s">
        <v>93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30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 t="s">
        <v>94</v>
      </c>
    </row>
    <row r="41" spans="1:27" x14ac:dyDescent="0.25">
      <c r="H41">
        <v>602</v>
      </c>
    </row>
    <row r="42" spans="1:27" x14ac:dyDescent="0.25">
      <c r="A42">
        <v>18</v>
      </c>
      <c r="B42">
        <v>138</v>
      </c>
      <c r="C42" t="s">
        <v>95</v>
      </c>
      <c r="D42" t="s">
        <v>96</v>
      </c>
      <c r="E42" t="s">
        <v>24</v>
      </c>
      <c r="F42" t="s">
        <v>97</v>
      </c>
      <c r="G42" t="str">
        <f>"00039827"</f>
        <v>00039827</v>
      </c>
      <c r="H42">
        <v>836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69</v>
      </c>
      <c r="W42">
        <v>483</v>
      </c>
      <c r="X42">
        <v>0</v>
      </c>
      <c r="Z42">
        <v>0</v>
      </c>
      <c r="AA42">
        <v>1389</v>
      </c>
    </row>
    <row r="43" spans="1:27" x14ac:dyDescent="0.25">
      <c r="H43">
        <v>602</v>
      </c>
    </row>
    <row r="44" spans="1:27" x14ac:dyDescent="0.25">
      <c r="A44">
        <v>19</v>
      </c>
      <c r="B44">
        <v>5</v>
      </c>
      <c r="C44" t="s">
        <v>98</v>
      </c>
      <c r="D44" t="s">
        <v>99</v>
      </c>
      <c r="E44" t="s">
        <v>100</v>
      </c>
      <c r="F44" t="s">
        <v>101</v>
      </c>
      <c r="G44" t="str">
        <f>"00013700"</f>
        <v>00013700</v>
      </c>
      <c r="H44" t="s">
        <v>102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81</v>
      </c>
      <c r="W44">
        <v>567</v>
      </c>
      <c r="X44">
        <v>0</v>
      </c>
      <c r="Z44">
        <v>0</v>
      </c>
      <c r="AA44" t="s">
        <v>103</v>
      </c>
    </row>
    <row r="45" spans="1:27" x14ac:dyDescent="0.25">
      <c r="H45">
        <v>602</v>
      </c>
    </row>
    <row r="46" spans="1:27" x14ac:dyDescent="0.25">
      <c r="A46">
        <v>20</v>
      </c>
      <c r="B46">
        <v>1</v>
      </c>
      <c r="C46" t="s">
        <v>104</v>
      </c>
      <c r="D46" t="s">
        <v>105</v>
      </c>
      <c r="E46" t="s">
        <v>36</v>
      </c>
      <c r="F46" t="s">
        <v>106</v>
      </c>
      <c r="G46" t="str">
        <f>"00018335"</f>
        <v>00018335</v>
      </c>
      <c r="H46">
        <v>726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30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1344</v>
      </c>
    </row>
    <row r="47" spans="1:27" x14ac:dyDescent="0.25">
      <c r="H47">
        <v>602</v>
      </c>
    </row>
    <row r="48" spans="1:27" x14ac:dyDescent="0.25">
      <c r="A48">
        <v>21</v>
      </c>
      <c r="B48">
        <v>229</v>
      </c>
      <c r="C48" t="s">
        <v>107</v>
      </c>
      <c r="D48" t="s">
        <v>108</v>
      </c>
      <c r="E48" t="s">
        <v>42</v>
      </c>
      <c r="F48" t="s">
        <v>109</v>
      </c>
      <c r="G48" t="str">
        <f>"200805000150"</f>
        <v>200805000150</v>
      </c>
      <c r="H48" t="s">
        <v>110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81</v>
      </c>
      <c r="W48">
        <v>567</v>
      </c>
      <c r="X48">
        <v>0</v>
      </c>
      <c r="Z48">
        <v>0</v>
      </c>
      <c r="AA48" t="s">
        <v>111</v>
      </c>
    </row>
    <row r="49" spans="1:27" x14ac:dyDescent="0.25">
      <c r="H49">
        <v>602</v>
      </c>
    </row>
    <row r="50" spans="1:27" x14ac:dyDescent="0.25">
      <c r="A50">
        <v>22</v>
      </c>
      <c r="B50">
        <v>33</v>
      </c>
      <c r="C50" t="s">
        <v>112</v>
      </c>
      <c r="D50" t="s">
        <v>113</v>
      </c>
      <c r="E50" t="s">
        <v>114</v>
      </c>
      <c r="F50" t="s">
        <v>115</v>
      </c>
      <c r="G50" t="str">
        <f>"00023840"</f>
        <v>00023840</v>
      </c>
      <c r="H50" t="s">
        <v>116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50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47</v>
      </c>
      <c r="W50">
        <v>329</v>
      </c>
      <c r="X50">
        <v>0</v>
      </c>
      <c r="Z50">
        <v>0</v>
      </c>
      <c r="AA50" t="s">
        <v>117</v>
      </c>
    </row>
    <row r="51" spans="1:27" x14ac:dyDescent="0.25">
      <c r="H51">
        <v>602</v>
      </c>
    </row>
    <row r="52" spans="1:27" x14ac:dyDescent="0.25">
      <c r="A52">
        <v>23</v>
      </c>
      <c r="B52">
        <v>82</v>
      </c>
      <c r="C52" t="s">
        <v>118</v>
      </c>
      <c r="D52" t="s">
        <v>119</v>
      </c>
      <c r="E52" t="s">
        <v>88</v>
      </c>
      <c r="F52" t="s">
        <v>120</v>
      </c>
      <c r="G52" t="str">
        <f>"201511024842"</f>
        <v>201511024842</v>
      </c>
      <c r="H52" t="s">
        <v>121</v>
      </c>
      <c r="I52">
        <v>0</v>
      </c>
      <c r="J52">
        <v>0</v>
      </c>
      <c r="K52">
        <v>0</v>
      </c>
      <c r="L52">
        <v>0</v>
      </c>
      <c r="M52">
        <v>0</v>
      </c>
      <c r="N52">
        <v>50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71</v>
      </c>
      <c r="W52">
        <v>497</v>
      </c>
      <c r="X52">
        <v>0</v>
      </c>
      <c r="Z52">
        <v>0</v>
      </c>
      <c r="AA52" t="s">
        <v>122</v>
      </c>
    </row>
    <row r="53" spans="1:27" x14ac:dyDescent="0.25">
      <c r="H53" t="s">
        <v>123</v>
      </c>
    </row>
    <row r="54" spans="1:27" x14ac:dyDescent="0.25">
      <c r="A54">
        <v>24</v>
      </c>
      <c r="B54">
        <v>133</v>
      </c>
      <c r="C54" t="s">
        <v>124</v>
      </c>
      <c r="D54" t="s">
        <v>125</v>
      </c>
      <c r="E54" t="s">
        <v>126</v>
      </c>
      <c r="F54" t="s">
        <v>127</v>
      </c>
      <c r="G54" t="str">
        <f>"00044034"</f>
        <v>00044034</v>
      </c>
      <c r="H54" t="s">
        <v>128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73</v>
      </c>
      <c r="W54">
        <v>511</v>
      </c>
      <c r="X54">
        <v>0</v>
      </c>
      <c r="Z54">
        <v>0</v>
      </c>
      <c r="AA54" t="s">
        <v>129</v>
      </c>
    </row>
    <row r="55" spans="1:27" x14ac:dyDescent="0.25">
      <c r="H55">
        <v>602</v>
      </c>
    </row>
    <row r="56" spans="1:27" x14ac:dyDescent="0.25">
      <c r="A56">
        <v>25</v>
      </c>
      <c r="B56">
        <v>218</v>
      </c>
      <c r="C56" t="s">
        <v>130</v>
      </c>
      <c r="D56" t="s">
        <v>131</v>
      </c>
      <c r="E56" t="s">
        <v>23</v>
      </c>
      <c r="F56" t="s">
        <v>132</v>
      </c>
      <c r="G56" t="str">
        <f>"00223280"</f>
        <v>00223280</v>
      </c>
      <c r="H56">
        <v>803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69</v>
      </c>
      <c r="W56">
        <v>483</v>
      </c>
      <c r="X56">
        <v>0</v>
      </c>
      <c r="Z56">
        <v>0</v>
      </c>
      <c r="AA56">
        <v>1316</v>
      </c>
    </row>
    <row r="57" spans="1:27" x14ac:dyDescent="0.25">
      <c r="H57">
        <v>602</v>
      </c>
    </row>
    <row r="58" spans="1:27" x14ac:dyDescent="0.25">
      <c r="A58">
        <v>26</v>
      </c>
      <c r="B58">
        <v>10</v>
      </c>
      <c r="C58" t="s">
        <v>133</v>
      </c>
      <c r="D58" t="s">
        <v>99</v>
      </c>
      <c r="E58" t="s">
        <v>134</v>
      </c>
      <c r="F58" t="s">
        <v>135</v>
      </c>
      <c r="G58" t="str">
        <f>"201406008929"</f>
        <v>201406008929</v>
      </c>
      <c r="H58" t="s">
        <v>136</v>
      </c>
      <c r="I58">
        <v>150</v>
      </c>
      <c r="J58">
        <v>0</v>
      </c>
      <c r="K58">
        <v>0</v>
      </c>
      <c r="L58">
        <v>200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 t="s">
        <v>137</v>
      </c>
    </row>
    <row r="59" spans="1:27" x14ac:dyDescent="0.25">
      <c r="H59">
        <v>602</v>
      </c>
    </row>
    <row r="60" spans="1:27" x14ac:dyDescent="0.25">
      <c r="A60">
        <v>27</v>
      </c>
      <c r="B60">
        <v>147</v>
      </c>
      <c r="C60" t="s">
        <v>138</v>
      </c>
      <c r="D60" t="s">
        <v>139</v>
      </c>
      <c r="E60" t="s">
        <v>42</v>
      </c>
      <c r="F60" t="s">
        <v>140</v>
      </c>
      <c r="G60" t="str">
        <f>"00046042"</f>
        <v>00046042</v>
      </c>
      <c r="H60">
        <v>770</v>
      </c>
      <c r="I60">
        <v>0</v>
      </c>
      <c r="J60">
        <v>0</v>
      </c>
      <c r="K60">
        <v>0</v>
      </c>
      <c r="L60">
        <v>200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46</v>
      </c>
      <c r="W60">
        <v>322</v>
      </c>
      <c r="X60">
        <v>0</v>
      </c>
      <c r="Z60">
        <v>0</v>
      </c>
      <c r="AA60">
        <v>1292</v>
      </c>
    </row>
    <row r="61" spans="1:27" x14ac:dyDescent="0.25">
      <c r="H61">
        <v>602</v>
      </c>
    </row>
    <row r="62" spans="1:27" x14ac:dyDescent="0.25">
      <c r="A62">
        <v>28</v>
      </c>
      <c r="B62">
        <v>214</v>
      </c>
      <c r="C62" t="s">
        <v>141</v>
      </c>
      <c r="D62" t="s">
        <v>142</v>
      </c>
      <c r="E62" t="s">
        <v>143</v>
      </c>
      <c r="F62" t="s">
        <v>144</v>
      </c>
      <c r="G62" t="str">
        <f>"00030531"</f>
        <v>00030531</v>
      </c>
      <c r="H62">
        <v>649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1237</v>
      </c>
    </row>
    <row r="63" spans="1:27" x14ac:dyDescent="0.25">
      <c r="H63">
        <v>602</v>
      </c>
    </row>
    <row r="64" spans="1:27" x14ac:dyDescent="0.25">
      <c r="A64">
        <v>29</v>
      </c>
      <c r="B64">
        <v>92</v>
      </c>
      <c r="C64" t="s">
        <v>145</v>
      </c>
      <c r="D64" t="s">
        <v>146</v>
      </c>
      <c r="E64" t="s">
        <v>147</v>
      </c>
      <c r="F64" t="s">
        <v>148</v>
      </c>
      <c r="G64" t="str">
        <f>"201404000080"</f>
        <v>201404000080</v>
      </c>
      <c r="H64" t="s">
        <v>149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52</v>
      </c>
      <c r="W64">
        <v>364</v>
      </c>
      <c r="X64">
        <v>0</v>
      </c>
      <c r="Z64">
        <v>0</v>
      </c>
      <c r="AA64" t="s">
        <v>150</v>
      </c>
    </row>
    <row r="65" spans="1:27" x14ac:dyDescent="0.25">
      <c r="H65">
        <v>602</v>
      </c>
    </row>
    <row r="66" spans="1:27" x14ac:dyDescent="0.25">
      <c r="A66">
        <v>30</v>
      </c>
      <c r="B66">
        <v>99</v>
      </c>
      <c r="C66" t="s">
        <v>151</v>
      </c>
      <c r="D66" t="s">
        <v>29</v>
      </c>
      <c r="E66" t="s">
        <v>42</v>
      </c>
      <c r="F66" t="s">
        <v>152</v>
      </c>
      <c r="G66" t="str">
        <f>"00087437"</f>
        <v>00087437</v>
      </c>
      <c r="H66">
        <v>792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16</v>
      </c>
      <c r="W66">
        <v>112</v>
      </c>
      <c r="X66">
        <v>0</v>
      </c>
      <c r="Z66">
        <v>0</v>
      </c>
      <c r="AA66">
        <v>1174</v>
      </c>
    </row>
    <row r="67" spans="1:27" x14ac:dyDescent="0.25">
      <c r="H67">
        <v>602</v>
      </c>
    </row>
    <row r="68" spans="1:27" x14ac:dyDescent="0.25">
      <c r="A68">
        <v>31</v>
      </c>
      <c r="B68">
        <v>66</v>
      </c>
      <c r="C68" t="s">
        <v>153</v>
      </c>
      <c r="D68" t="s">
        <v>29</v>
      </c>
      <c r="E68" t="s">
        <v>154</v>
      </c>
      <c r="F68" t="s">
        <v>155</v>
      </c>
      <c r="G68" t="str">
        <f>"00028920"</f>
        <v>00028920</v>
      </c>
      <c r="H68">
        <v>803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5</v>
      </c>
      <c r="W68">
        <v>35</v>
      </c>
      <c r="X68">
        <v>0</v>
      </c>
      <c r="Z68">
        <v>0</v>
      </c>
      <c r="AA68">
        <v>1108</v>
      </c>
    </row>
    <row r="69" spans="1:27" x14ac:dyDescent="0.25">
      <c r="H69">
        <v>602</v>
      </c>
    </row>
    <row r="70" spans="1:27" x14ac:dyDescent="0.25">
      <c r="A70">
        <v>32</v>
      </c>
      <c r="B70">
        <v>119</v>
      </c>
      <c r="C70" t="s">
        <v>156</v>
      </c>
      <c r="D70" t="s">
        <v>125</v>
      </c>
      <c r="E70" t="s">
        <v>157</v>
      </c>
      <c r="F70" t="s">
        <v>158</v>
      </c>
      <c r="G70" t="str">
        <f>"201202000136"</f>
        <v>201202000136</v>
      </c>
      <c r="H70" t="s">
        <v>159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23</v>
      </c>
      <c r="W70">
        <v>161</v>
      </c>
      <c r="X70">
        <v>0</v>
      </c>
      <c r="Z70">
        <v>0</v>
      </c>
      <c r="AA70" t="s">
        <v>160</v>
      </c>
    </row>
    <row r="71" spans="1:27" x14ac:dyDescent="0.25">
      <c r="H71">
        <v>602</v>
      </c>
    </row>
    <row r="72" spans="1:27" x14ac:dyDescent="0.25">
      <c r="A72">
        <v>33</v>
      </c>
      <c r="B72">
        <v>222</v>
      </c>
      <c r="C72" t="s">
        <v>161</v>
      </c>
      <c r="D72" t="s">
        <v>146</v>
      </c>
      <c r="E72" t="s">
        <v>42</v>
      </c>
      <c r="F72" t="s">
        <v>162</v>
      </c>
      <c r="G72" t="str">
        <f>"201502002743"</f>
        <v>201502002743</v>
      </c>
      <c r="H72" t="s">
        <v>163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25</v>
      </c>
      <c r="W72">
        <v>175</v>
      </c>
      <c r="X72">
        <v>0</v>
      </c>
      <c r="Z72">
        <v>0</v>
      </c>
      <c r="AA72" t="s">
        <v>164</v>
      </c>
    </row>
    <row r="73" spans="1:27" x14ac:dyDescent="0.25">
      <c r="H73">
        <v>602</v>
      </c>
    </row>
    <row r="74" spans="1:27" x14ac:dyDescent="0.25">
      <c r="A74">
        <v>34</v>
      </c>
      <c r="B74">
        <v>197</v>
      </c>
      <c r="C74" t="s">
        <v>165</v>
      </c>
      <c r="D74" t="s">
        <v>166</v>
      </c>
      <c r="E74" t="s">
        <v>88</v>
      </c>
      <c r="F74" t="s">
        <v>167</v>
      </c>
      <c r="G74" t="str">
        <f>"00045781"</f>
        <v>00045781</v>
      </c>
      <c r="H74" t="s">
        <v>168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50</v>
      </c>
      <c r="W74">
        <v>350</v>
      </c>
      <c r="X74">
        <v>0</v>
      </c>
      <c r="Z74">
        <v>0</v>
      </c>
      <c r="AA74" t="s">
        <v>169</v>
      </c>
    </row>
    <row r="75" spans="1:27" x14ac:dyDescent="0.25">
      <c r="H75">
        <v>602</v>
      </c>
    </row>
    <row r="76" spans="1:27" x14ac:dyDescent="0.25">
      <c r="A76">
        <v>35</v>
      </c>
      <c r="B76">
        <v>14</v>
      </c>
      <c r="C76" t="s">
        <v>170</v>
      </c>
      <c r="D76" t="s">
        <v>171</v>
      </c>
      <c r="E76" t="s">
        <v>88</v>
      </c>
      <c r="F76" t="s">
        <v>172</v>
      </c>
      <c r="G76" t="str">
        <f>"00223572"</f>
        <v>00223572</v>
      </c>
      <c r="H76" t="s">
        <v>173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28</v>
      </c>
      <c r="W76">
        <v>196</v>
      </c>
      <c r="X76">
        <v>0</v>
      </c>
      <c r="Z76">
        <v>0</v>
      </c>
      <c r="AA76" t="s">
        <v>174</v>
      </c>
    </row>
    <row r="77" spans="1:27" x14ac:dyDescent="0.25">
      <c r="H77">
        <v>602</v>
      </c>
    </row>
    <row r="78" spans="1:27" x14ac:dyDescent="0.25">
      <c r="A78">
        <v>36</v>
      </c>
      <c r="B78">
        <v>100</v>
      </c>
      <c r="C78" t="s">
        <v>175</v>
      </c>
      <c r="D78" t="s">
        <v>176</v>
      </c>
      <c r="E78" t="s">
        <v>177</v>
      </c>
      <c r="F78" t="s">
        <v>178</v>
      </c>
      <c r="G78" t="str">
        <f>"00223602"</f>
        <v>00223602</v>
      </c>
      <c r="H78" t="s">
        <v>179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25</v>
      </c>
      <c r="W78">
        <v>175</v>
      </c>
      <c r="X78">
        <v>0</v>
      </c>
      <c r="Z78">
        <v>0</v>
      </c>
      <c r="AA78" t="s">
        <v>180</v>
      </c>
    </row>
    <row r="79" spans="1:27" x14ac:dyDescent="0.25">
      <c r="H79">
        <v>602</v>
      </c>
    </row>
    <row r="80" spans="1:27" x14ac:dyDescent="0.25">
      <c r="A80">
        <v>37</v>
      </c>
      <c r="B80">
        <v>62</v>
      </c>
      <c r="C80" t="s">
        <v>181</v>
      </c>
      <c r="D80" t="s">
        <v>171</v>
      </c>
      <c r="E80" t="s">
        <v>154</v>
      </c>
      <c r="F80" t="s">
        <v>182</v>
      </c>
      <c r="G80" t="str">
        <f>"201204000004"</f>
        <v>201204000004</v>
      </c>
      <c r="H80" t="s">
        <v>183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14</v>
      </c>
      <c r="W80">
        <v>98</v>
      </c>
      <c r="X80">
        <v>0</v>
      </c>
      <c r="Z80">
        <v>0</v>
      </c>
      <c r="AA80" t="s">
        <v>184</v>
      </c>
    </row>
    <row r="81" spans="1:27" x14ac:dyDescent="0.25">
      <c r="H81">
        <v>602</v>
      </c>
    </row>
    <row r="82" spans="1:27" x14ac:dyDescent="0.25">
      <c r="A82">
        <v>38</v>
      </c>
      <c r="B82">
        <v>107</v>
      </c>
      <c r="C82" t="s">
        <v>185</v>
      </c>
      <c r="D82" t="s">
        <v>24</v>
      </c>
      <c r="E82" t="s">
        <v>114</v>
      </c>
      <c r="F82" t="s">
        <v>186</v>
      </c>
      <c r="G82" t="str">
        <f>"00015941"</f>
        <v>00015941</v>
      </c>
      <c r="H82" t="s">
        <v>187</v>
      </c>
      <c r="I82">
        <v>0</v>
      </c>
      <c r="J82">
        <v>0</v>
      </c>
      <c r="K82">
        <v>0</v>
      </c>
      <c r="L82">
        <v>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20</v>
      </c>
      <c r="W82">
        <v>140</v>
      </c>
      <c r="X82">
        <v>0</v>
      </c>
      <c r="Z82">
        <v>0</v>
      </c>
      <c r="AA82" t="s">
        <v>188</v>
      </c>
    </row>
    <row r="83" spans="1:27" x14ac:dyDescent="0.25">
      <c r="H83">
        <v>602</v>
      </c>
    </row>
    <row r="84" spans="1:27" x14ac:dyDescent="0.25">
      <c r="A84">
        <v>39</v>
      </c>
      <c r="B84">
        <v>234</v>
      </c>
      <c r="C84" t="s">
        <v>189</v>
      </c>
      <c r="D84" t="s">
        <v>190</v>
      </c>
      <c r="E84" t="s">
        <v>42</v>
      </c>
      <c r="F84" t="s">
        <v>191</v>
      </c>
      <c r="G84" t="str">
        <f>"201406011686"</f>
        <v>201406011686</v>
      </c>
      <c r="H84" t="s">
        <v>192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12</v>
      </c>
      <c r="W84">
        <v>84</v>
      </c>
      <c r="X84">
        <v>0</v>
      </c>
      <c r="Z84">
        <v>0</v>
      </c>
      <c r="AA84" t="s">
        <v>193</v>
      </c>
    </row>
    <row r="85" spans="1:27" x14ac:dyDescent="0.25">
      <c r="H85">
        <v>602</v>
      </c>
    </row>
    <row r="86" spans="1:27" x14ac:dyDescent="0.25">
      <c r="A86">
        <v>40</v>
      </c>
      <c r="B86">
        <v>68</v>
      </c>
      <c r="C86" t="s">
        <v>194</v>
      </c>
      <c r="D86" t="s">
        <v>171</v>
      </c>
      <c r="E86" t="s">
        <v>195</v>
      </c>
      <c r="F86" t="s">
        <v>196</v>
      </c>
      <c r="G86" t="str">
        <f>"200802005099"</f>
        <v>200802005099</v>
      </c>
      <c r="H86" t="s">
        <v>197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9</v>
      </c>
      <c r="W86">
        <v>63</v>
      </c>
      <c r="X86">
        <v>0</v>
      </c>
      <c r="Z86">
        <v>0</v>
      </c>
      <c r="AA86" t="s">
        <v>198</v>
      </c>
    </row>
    <row r="87" spans="1:27" x14ac:dyDescent="0.25">
      <c r="H87">
        <v>602</v>
      </c>
    </row>
    <row r="88" spans="1:27" x14ac:dyDescent="0.25">
      <c r="A88">
        <v>41</v>
      </c>
      <c r="B88">
        <v>192</v>
      </c>
      <c r="C88" t="s">
        <v>199</v>
      </c>
      <c r="D88" t="s">
        <v>200</v>
      </c>
      <c r="E88" t="s">
        <v>23</v>
      </c>
      <c r="F88" t="s">
        <v>201</v>
      </c>
      <c r="G88" t="str">
        <f>"00030617"</f>
        <v>00030617</v>
      </c>
      <c r="H88" t="s">
        <v>202</v>
      </c>
      <c r="I88">
        <v>0</v>
      </c>
      <c r="J88">
        <v>0</v>
      </c>
      <c r="K88">
        <v>0</v>
      </c>
      <c r="L88">
        <v>0</v>
      </c>
      <c r="M88">
        <v>0</v>
      </c>
      <c r="N88">
        <v>50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18</v>
      </c>
      <c r="W88">
        <v>126</v>
      </c>
      <c r="X88">
        <v>0</v>
      </c>
      <c r="Z88">
        <v>0</v>
      </c>
      <c r="AA88" t="s">
        <v>203</v>
      </c>
    </row>
    <row r="89" spans="1:27" x14ac:dyDescent="0.25">
      <c r="H89">
        <v>602</v>
      </c>
    </row>
    <row r="90" spans="1:27" x14ac:dyDescent="0.25">
      <c r="A90">
        <v>42</v>
      </c>
      <c r="B90">
        <v>206</v>
      </c>
      <c r="C90" t="s">
        <v>204</v>
      </c>
      <c r="D90" t="s">
        <v>205</v>
      </c>
      <c r="E90" t="s">
        <v>24</v>
      </c>
      <c r="F90" t="s">
        <v>206</v>
      </c>
      <c r="G90" t="str">
        <f>"00226549"</f>
        <v>00226549</v>
      </c>
      <c r="H90" t="s">
        <v>17</v>
      </c>
      <c r="I90">
        <v>0</v>
      </c>
      <c r="J90">
        <v>0</v>
      </c>
      <c r="K90">
        <v>0</v>
      </c>
      <c r="L90">
        <v>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Z90">
        <v>0</v>
      </c>
      <c r="AA90" t="s">
        <v>207</v>
      </c>
    </row>
    <row r="91" spans="1:27" x14ac:dyDescent="0.25">
      <c r="H91">
        <v>602</v>
      </c>
    </row>
    <row r="92" spans="1:27" x14ac:dyDescent="0.25">
      <c r="A92">
        <v>43</v>
      </c>
      <c r="B92">
        <v>94</v>
      </c>
      <c r="C92" t="s">
        <v>208</v>
      </c>
      <c r="D92" t="s">
        <v>99</v>
      </c>
      <c r="E92" t="s">
        <v>195</v>
      </c>
      <c r="F92" t="s">
        <v>209</v>
      </c>
      <c r="G92" t="str">
        <f>"00024177"</f>
        <v>00024177</v>
      </c>
      <c r="H92">
        <v>891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Z92">
        <v>0</v>
      </c>
      <c r="AA92">
        <v>921</v>
      </c>
    </row>
    <row r="93" spans="1:27" x14ac:dyDescent="0.25">
      <c r="H93">
        <v>602</v>
      </c>
    </row>
    <row r="94" spans="1:27" x14ac:dyDescent="0.25">
      <c r="A94">
        <v>44</v>
      </c>
      <c r="B94">
        <v>135</v>
      </c>
      <c r="C94" t="s">
        <v>210</v>
      </c>
      <c r="D94" t="s">
        <v>211</v>
      </c>
      <c r="E94" t="s">
        <v>24</v>
      </c>
      <c r="F94" t="s">
        <v>212</v>
      </c>
      <c r="G94" t="str">
        <f>"00095394"</f>
        <v>00095394</v>
      </c>
      <c r="H94" t="s">
        <v>213</v>
      </c>
      <c r="I94">
        <v>0</v>
      </c>
      <c r="J94">
        <v>0</v>
      </c>
      <c r="K94">
        <v>0</v>
      </c>
      <c r="L94">
        <v>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5</v>
      </c>
      <c r="W94">
        <v>35</v>
      </c>
      <c r="X94">
        <v>0</v>
      </c>
      <c r="Z94">
        <v>0</v>
      </c>
      <c r="AA94" t="s">
        <v>214</v>
      </c>
    </row>
    <row r="95" spans="1:27" x14ac:dyDescent="0.25">
      <c r="H95">
        <v>602</v>
      </c>
    </row>
    <row r="96" spans="1:27" x14ac:dyDescent="0.25">
      <c r="A96">
        <v>45</v>
      </c>
      <c r="B96">
        <v>224</v>
      </c>
      <c r="C96" t="s">
        <v>215</v>
      </c>
      <c r="D96" t="s">
        <v>78</v>
      </c>
      <c r="E96" t="s">
        <v>88</v>
      </c>
      <c r="F96" t="s">
        <v>216</v>
      </c>
      <c r="G96" t="str">
        <f>"00224055"</f>
        <v>00224055</v>
      </c>
      <c r="H96" t="s">
        <v>93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16</v>
      </c>
      <c r="W96">
        <v>112</v>
      </c>
      <c r="X96">
        <v>0</v>
      </c>
      <c r="Z96">
        <v>0</v>
      </c>
      <c r="AA96" t="s">
        <v>217</v>
      </c>
    </row>
    <row r="97" spans="1:27" x14ac:dyDescent="0.25">
      <c r="H97">
        <v>602</v>
      </c>
    </row>
    <row r="98" spans="1:27" x14ac:dyDescent="0.25">
      <c r="A98">
        <v>46</v>
      </c>
      <c r="B98">
        <v>172</v>
      </c>
      <c r="C98" t="s">
        <v>218</v>
      </c>
      <c r="D98" t="s">
        <v>219</v>
      </c>
      <c r="E98" t="s">
        <v>23</v>
      </c>
      <c r="F98" t="s">
        <v>220</v>
      </c>
      <c r="G98" t="str">
        <f>"00026042"</f>
        <v>00026042</v>
      </c>
      <c r="H98" t="s">
        <v>221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</v>
      </c>
      <c r="W98">
        <v>56</v>
      </c>
      <c r="X98">
        <v>0</v>
      </c>
      <c r="Z98">
        <v>0</v>
      </c>
      <c r="AA98" t="s">
        <v>222</v>
      </c>
    </row>
    <row r="99" spans="1:27" x14ac:dyDescent="0.25">
      <c r="H99">
        <v>602</v>
      </c>
    </row>
    <row r="100" spans="1:27" x14ac:dyDescent="0.25">
      <c r="A100">
        <v>47</v>
      </c>
      <c r="B100">
        <v>8</v>
      </c>
      <c r="C100" t="s">
        <v>223</v>
      </c>
      <c r="D100" t="s">
        <v>224</v>
      </c>
      <c r="E100" t="s">
        <v>15</v>
      </c>
      <c r="F100" t="s">
        <v>225</v>
      </c>
      <c r="G100" t="str">
        <f>"00029824"</f>
        <v>00029824</v>
      </c>
      <c r="H100" t="s">
        <v>226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</v>
      </c>
      <c r="W100">
        <v>56</v>
      </c>
      <c r="X100">
        <v>0</v>
      </c>
      <c r="Z100">
        <v>0</v>
      </c>
      <c r="AA100" t="s">
        <v>227</v>
      </c>
    </row>
    <row r="101" spans="1:27" x14ac:dyDescent="0.25">
      <c r="H101">
        <v>602</v>
      </c>
    </row>
    <row r="102" spans="1:27" x14ac:dyDescent="0.25">
      <c r="A102">
        <v>48</v>
      </c>
      <c r="B102">
        <v>13</v>
      </c>
      <c r="C102" t="s">
        <v>228</v>
      </c>
      <c r="D102" t="s">
        <v>91</v>
      </c>
      <c r="E102" t="s">
        <v>229</v>
      </c>
      <c r="F102" t="s">
        <v>230</v>
      </c>
      <c r="G102" t="str">
        <f>"00028121"</f>
        <v>00028121</v>
      </c>
      <c r="H102" t="s">
        <v>231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3</v>
      </c>
      <c r="W102">
        <v>21</v>
      </c>
      <c r="X102">
        <v>0</v>
      </c>
      <c r="Z102">
        <v>0</v>
      </c>
      <c r="AA102" t="s">
        <v>232</v>
      </c>
    </row>
    <row r="103" spans="1:27" x14ac:dyDescent="0.25">
      <c r="H103">
        <v>602</v>
      </c>
    </row>
    <row r="104" spans="1:27" x14ac:dyDescent="0.25">
      <c r="A104">
        <v>49</v>
      </c>
      <c r="B104">
        <v>141</v>
      </c>
      <c r="C104" t="s">
        <v>233</v>
      </c>
      <c r="D104" t="s">
        <v>113</v>
      </c>
      <c r="E104" t="s">
        <v>23</v>
      </c>
      <c r="F104" t="s">
        <v>234</v>
      </c>
      <c r="G104" t="str">
        <f>"00227010"</f>
        <v>00227010</v>
      </c>
      <c r="H104" t="s">
        <v>235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Z104">
        <v>0</v>
      </c>
      <c r="AA104" t="s">
        <v>235</v>
      </c>
    </row>
    <row r="105" spans="1:27" x14ac:dyDescent="0.25">
      <c r="H105">
        <v>602</v>
      </c>
    </row>
    <row r="107" spans="1:27" x14ac:dyDescent="0.25">
      <c r="A107" t="s">
        <v>236</v>
      </c>
    </row>
    <row r="108" spans="1:27" x14ac:dyDescent="0.25">
      <c r="A108" t="s">
        <v>237</v>
      </c>
    </row>
    <row r="109" spans="1:27" x14ac:dyDescent="0.25">
      <c r="A109" t="s">
        <v>238</v>
      </c>
    </row>
    <row r="110" spans="1:27" x14ac:dyDescent="0.25">
      <c r="A110" t="s">
        <v>239</v>
      </c>
    </row>
    <row r="111" spans="1:27" x14ac:dyDescent="0.25">
      <c r="A111" t="s">
        <v>240</v>
      </c>
    </row>
    <row r="112" spans="1:27" x14ac:dyDescent="0.25">
      <c r="A112" t="s">
        <v>241</v>
      </c>
    </row>
    <row r="113" spans="1:1" x14ac:dyDescent="0.25">
      <c r="A113" t="s">
        <v>242</v>
      </c>
    </row>
    <row r="114" spans="1:1" x14ac:dyDescent="0.25">
      <c r="A114" t="s">
        <v>243</v>
      </c>
    </row>
    <row r="115" spans="1:1" x14ac:dyDescent="0.25">
      <c r="A115" t="s">
        <v>244</v>
      </c>
    </row>
    <row r="116" spans="1:1" x14ac:dyDescent="0.25">
      <c r="A116" t="s">
        <v>245</v>
      </c>
    </row>
    <row r="117" spans="1:1" x14ac:dyDescent="0.25">
      <c r="A117" t="s">
        <v>246</v>
      </c>
    </row>
    <row r="118" spans="1:1" x14ac:dyDescent="0.25">
      <c r="A118" t="s">
        <v>247</v>
      </c>
    </row>
    <row r="119" spans="1:1" x14ac:dyDescent="0.25">
      <c r="A119" t="s">
        <v>248</v>
      </c>
    </row>
    <row r="120" spans="1:1" x14ac:dyDescent="0.25">
      <c r="A120" t="s">
        <v>249</v>
      </c>
    </row>
    <row r="121" spans="1:1" x14ac:dyDescent="0.25">
      <c r="A121" t="s">
        <v>250</v>
      </c>
    </row>
    <row r="122" spans="1:1" x14ac:dyDescent="0.25">
      <c r="A122" t="s">
        <v>251</v>
      </c>
    </row>
    <row r="123" spans="1:1" x14ac:dyDescent="0.25">
      <c r="A123" t="s">
        <v>252</v>
      </c>
    </row>
    <row r="124" spans="1:1" x14ac:dyDescent="0.25">
      <c r="A124" t="s">
        <v>253</v>
      </c>
    </row>
    <row r="125" spans="1:1" x14ac:dyDescent="0.25">
      <c r="A125" t="s">
        <v>254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2018-11-01T08:30:14Z</dcterms:created>
  <dcterms:modified xsi:type="dcterms:W3CDTF">2018-11-01T08:30:14Z</dcterms:modified>
</cp:coreProperties>
</file>