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8" i="1" l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<sst xmlns="http://schemas.openxmlformats.org/spreadsheetml/2006/main" count="345" uniqueCount="289">
  <si>
    <t>ΠΛΗΡΩΣΗ ΘΕΣΕΩΝ ΜΕ ΣΕΙΡΑ ΠΡΟΤΕΡΑΙΟΤΗΤΑΣ (ΑΡΘΡΟ 18/Ν. 2190/1994) ΠΡΟΚΗΡΥΞΗ : 13Κ/2017</t>
  </si>
  <si>
    <t>ΣΕΙΡΑ ΚΑΤΑΤΑΞΗΣ (ΚΥΡΙΟΣ)</t>
  </si>
  <si>
    <t>ΤΕΧΝΟΛΟΓΙΚΗΣ ΕΚΠΑΙΔΕΥΣΗΣ (ΤΕ)</t>
  </si>
  <si>
    <t>ΓΕΝΙΚΕΣ ΘΕΣΕΙΣ ΜΕ ΕΜΠΕΙΡΙΑ</t>
  </si>
  <si>
    <t>ΤΕ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</si>
  <si>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</si>
  <si>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</si>
  <si>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</si>
  <si>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</si>
  <si>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</si>
  <si>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</si>
  <si>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</si>
  <si>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</si>
  <si>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ΚΑΤΣΙΑΜΑΓΚΟΣ</t>
  </si>
  <si>
    <t>ΣΟΦΟΚΛΗΣ</t>
  </si>
  <si>
    <t>ΔΗΜΗΤΡΙΟΣ</t>
  </si>
  <si>
    <t>Τ482711</t>
  </si>
  <si>
    <t>ΣΤΑΜΑΤΙΟΥ</t>
  </si>
  <si>
    <t>ΝΙΚΟΛΑΟΣ</t>
  </si>
  <si>
    <t>Χ310046</t>
  </si>
  <si>
    <t>844,8</t>
  </si>
  <si>
    <t>1432,8</t>
  </si>
  <si>
    <t>ΔΕΔΟΣ</t>
  </si>
  <si>
    <t>ΓΕΩΡΓΙΟΣ</t>
  </si>
  <si>
    <t>ΚΩΝΣΤΑΝΤΙΝΟΣ</t>
  </si>
  <si>
    <t>Τ803755</t>
  </si>
  <si>
    <t>ΛΙΑΡΟΣ</t>
  </si>
  <si>
    <t>ΣΩΤΗΡΙΟΣ-ΘΕΟΔΩΡΟΣ</t>
  </si>
  <si>
    <t>ΧΡΗΣΤΟΣ</t>
  </si>
  <si>
    <t>Χ273557</t>
  </si>
  <si>
    <t>837,1</t>
  </si>
  <si>
    <t>1420,1</t>
  </si>
  <si>
    <t>ΚΑΡΑΓΙΑΝΝΗΣ</t>
  </si>
  <si>
    <t>ΠΑΝΑΓΙΩΤΗΣ</t>
  </si>
  <si>
    <t>ΑΕ843768</t>
  </si>
  <si>
    <t>ΠΗΛΟΥ</t>
  </si>
  <si>
    <t>ΕΡΜΗΝΕΙΑ</t>
  </si>
  <si>
    <t>ΣΠΥΡΟΣ</t>
  </si>
  <si>
    <t>ΑΕ294676</t>
  </si>
  <si>
    <t>816,2</t>
  </si>
  <si>
    <t>1406,2</t>
  </si>
  <si>
    <t>ΤΣΕΚΟΥΡΑ</t>
  </si>
  <si>
    <t>ΝΙΚΟΛΙΤΣΑ</t>
  </si>
  <si>
    <t>ΣΠΥΡΙΔΩΝ</t>
  </si>
  <si>
    <t>Φ201145</t>
  </si>
  <si>
    <t>799,7</t>
  </si>
  <si>
    <t>1387,7</t>
  </si>
  <si>
    <t>ΚΑΤΣΙΑΟΥΝΗ</t>
  </si>
  <si>
    <t>ΣΥΡΑΓΩ</t>
  </si>
  <si>
    <t>Π523490</t>
  </si>
  <si>
    <t>ΑΣΑΡΙΔΗ</t>
  </si>
  <si>
    <t>ΜΑΡΙΑ</t>
  </si>
  <si>
    <t>ΙΟΡΔΑΝΗΣ</t>
  </si>
  <si>
    <t>ΑΜ228817</t>
  </si>
  <si>
    <t>ΠΑΓΟΥΡΑ</t>
  </si>
  <si>
    <t>ΔΗΜΗΤΡΑ</t>
  </si>
  <si>
    <t>ΙΩΑΝΝΗΣ</t>
  </si>
  <si>
    <t>Τ286407</t>
  </si>
  <si>
    <t>741,4</t>
  </si>
  <si>
    <t>1359,4</t>
  </si>
  <si>
    <t>ΡΑΤΣΑΣ</t>
  </si>
  <si>
    <t>ΑΡΙΣΤΕΙΔΗΣ</t>
  </si>
  <si>
    <t>ΕΥΑΓΓΕΛΟΣ</t>
  </si>
  <si>
    <t>X486055</t>
  </si>
  <si>
    <t>ΠΑΠΠΑΣ</t>
  </si>
  <si>
    <t>Ρ558123</t>
  </si>
  <si>
    <t>ΛΕΛΕΚΑΣ</t>
  </si>
  <si>
    <t>ΑΗ456963</t>
  </si>
  <si>
    <t>764,5</t>
  </si>
  <si>
    <t>1352,5</t>
  </si>
  <si>
    <t>ΓΕΡΑΣΟΠΟΥΛΟΥ</t>
  </si>
  <si>
    <t>ΒΑΣΙΛΙΚΗ</t>
  </si>
  <si>
    <t>ΗΛΙΑΣ</t>
  </si>
  <si>
    <t>Φ086382</t>
  </si>
  <si>
    <t>906,4</t>
  </si>
  <si>
    <t>1328,4</t>
  </si>
  <si>
    <t>ΤΣΟΥΜΑ</t>
  </si>
  <si>
    <t>ΕΥΑΓΓΕΛΙΑ</t>
  </si>
  <si>
    <t>ΑΝ296526</t>
  </si>
  <si>
    <t>828,3</t>
  </si>
  <si>
    <t>1311,3</t>
  </si>
  <si>
    <t>ΚΟΛΟΚΑ</t>
  </si>
  <si>
    <t>ΒΑΣΙΛΕΙΟΣ</t>
  </si>
  <si>
    <t>ΑΜ351608</t>
  </si>
  <si>
    <t>820,6</t>
  </si>
  <si>
    <t>1254,6</t>
  </si>
  <si>
    <t>603-601</t>
  </si>
  <si>
    <t>ΛΑΚΗΣ</t>
  </si>
  <si>
    <t>ΑΛΕΞΑΝΔΡΟΣ</t>
  </si>
  <si>
    <t>ΑΝ323253</t>
  </si>
  <si>
    <t>718,3</t>
  </si>
  <si>
    <t>1175,3</t>
  </si>
  <si>
    <t>ΛΕΟΝΤΗ</t>
  </si>
  <si>
    <t>ΓΕΩΡΓΙΑ</t>
  </si>
  <si>
    <t>Χ377763</t>
  </si>
  <si>
    <t>834,9</t>
  </si>
  <si>
    <t>1145,9</t>
  </si>
  <si>
    <t>ΔΟΥΝΑΒΗ</t>
  </si>
  <si>
    <t>ΞΑΝΘΙΠΗ</t>
  </si>
  <si>
    <t>ΣΩΤΗΡΙΟΣ</t>
  </si>
  <si>
    <t>Σ759606</t>
  </si>
  <si>
    <t>1089,1</t>
  </si>
  <si>
    <t>ΑΛΕΞΟΠΟΥΛΟΣ</t>
  </si>
  <si>
    <t>ΑΒ782210</t>
  </si>
  <si>
    <t>826,1</t>
  </si>
  <si>
    <t>1087,1</t>
  </si>
  <si>
    <t>ΑΚΑΝΤΖΙΛΙΩΤΗ</t>
  </si>
  <si>
    <t>ΑΑ231128</t>
  </si>
  <si>
    <t>823,9</t>
  </si>
  <si>
    <t>1075,9</t>
  </si>
  <si>
    <t>ΓΙΑΝΝΑΚΟΠΟΥΛΟΥ</t>
  </si>
  <si>
    <t>Χ659886</t>
  </si>
  <si>
    <t>897,6</t>
  </si>
  <si>
    <t>1069,6</t>
  </si>
  <si>
    <t>ΠΑΤΣΙΑ</t>
  </si>
  <si>
    <t>ΑΝΔΡΟΝΙΚΗ</t>
  </si>
  <si>
    <t>ΘΕΟΔΩΡΟΣ</t>
  </si>
  <si>
    <t>ΑΗ203228</t>
  </si>
  <si>
    <t>997,7</t>
  </si>
  <si>
    <t>1067,7</t>
  </si>
  <si>
    <t>ΣΙΜΟΥ</t>
  </si>
  <si>
    <t>ΒΑΓΙΟΥΛΑ</t>
  </si>
  <si>
    <t>ΑΕ279183</t>
  </si>
  <si>
    <t>1004,3</t>
  </si>
  <si>
    <t>1064,3</t>
  </si>
  <si>
    <t>ΦΕΡΕΝΤΙΝΟΥ</t>
  </si>
  <si>
    <t>ΙΩΑΝΝΑ</t>
  </si>
  <si>
    <t>ΑΙ315901</t>
  </si>
  <si>
    <t>808,5</t>
  </si>
  <si>
    <t>1055,5</t>
  </si>
  <si>
    <t>ΤΣΟΥΤΣΗ</t>
  </si>
  <si>
    <t>ΠΑΝΑΓΙΩΤΑ</t>
  </si>
  <si>
    <t>ΑΜ795670</t>
  </si>
  <si>
    <t>1047,6</t>
  </si>
  <si>
    <t>ΛΙΑΝΟΥΔΑΚΗ</t>
  </si>
  <si>
    <t>ΚΩΝΣΤΑΝΤ</t>
  </si>
  <si>
    <t>Ξ930315</t>
  </si>
  <si>
    <t>1043,9</t>
  </si>
  <si>
    <t>SHEHU</t>
  </si>
  <si>
    <t>ELONA</t>
  </si>
  <si>
    <t>TELHA</t>
  </si>
  <si>
    <t>BB7969476</t>
  </si>
  <si>
    <t>972,4</t>
  </si>
  <si>
    <t>1042,4</t>
  </si>
  <si>
    <t>ΜΙΧΟΥ</t>
  </si>
  <si>
    <t>ΚΡΥΣΤΑΛΙΑ</t>
  </si>
  <si>
    <t>Χ875434</t>
  </si>
  <si>
    <t>929,5</t>
  </si>
  <si>
    <t>1034,5</t>
  </si>
  <si>
    <t>ΦΑΛΙΑ</t>
  </si>
  <si>
    <t>ΘΕΟΔΩΡΑ</t>
  </si>
  <si>
    <t>Χ909070</t>
  </si>
  <si>
    <t>827,2</t>
  </si>
  <si>
    <t>1023,2</t>
  </si>
  <si>
    <t>ΓΚΟΥΒΡΑ</t>
  </si>
  <si>
    <t>ΑΝΝΑ</t>
  </si>
  <si>
    <t>ΑΜ752732</t>
  </si>
  <si>
    <t>970,2</t>
  </si>
  <si>
    <t>1000,2</t>
  </si>
  <si>
    <t>ΑΒΡΑΜΙΔΟΥ</t>
  </si>
  <si>
    <t>ΑΕ815660</t>
  </si>
  <si>
    <t>822,8</t>
  </si>
  <si>
    <t>999,8</t>
  </si>
  <si>
    <t>ΛΑΠΠΑΣ</t>
  </si>
  <si>
    <t>ΣΕΡΑΦΕΙΜ</t>
  </si>
  <si>
    <t>Χ982843</t>
  </si>
  <si>
    <t>700,7</t>
  </si>
  <si>
    <t>998,7</t>
  </si>
  <si>
    <t>ΣΥΡΟΥ</t>
  </si>
  <si>
    <t>ΑΕ491878</t>
  </si>
  <si>
    <t>889,9</t>
  </si>
  <si>
    <t>989,9</t>
  </si>
  <si>
    <t>ΤΣΑΦΟΥ</t>
  </si>
  <si>
    <t>ΕΙΡΗΝΗ</t>
  </si>
  <si>
    <t>ΑΚ048948</t>
  </si>
  <si>
    <t>ΠΑΠΑΓΕΩΡΓΙΟΥ</t>
  </si>
  <si>
    <t>ΕΥΓΕΝΙΑ</t>
  </si>
  <si>
    <t>ΑΒ604527</t>
  </si>
  <si>
    <t>ΤΖΑΒΑΡΑ</t>
  </si>
  <si>
    <t>ΑΒ497793</t>
  </si>
  <si>
    <t>861,3</t>
  </si>
  <si>
    <t>954,3</t>
  </si>
  <si>
    <t>ΤΣΟΥΡΑΠΑ</t>
  </si>
  <si>
    <t>ΑΒ075634</t>
  </si>
  <si>
    <t>918,6</t>
  </si>
  <si>
    <t>ΟΙΚΟΝΟΜΟΥ</t>
  </si>
  <si>
    <t>ΑΕ478841</t>
  </si>
  <si>
    <t>913,2</t>
  </si>
  <si>
    <t>ΠΑΠΑΓΙΑΝΝΗ</t>
  </si>
  <si>
    <t>ΕΥΡΙΔΙΚΗ</t>
  </si>
  <si>
    <t>ΚΩΣΤΑΣ</t>
  </si>
  <si>
    <t>ΑΒ872670</t>
  </si>
  <si>
    <t>881,1</t>
  </si>
  <si>
    <t>911,1</t>
  </si>
  <si>
    <t>ΒΑΣΙΛΕΙΟΥ</t>
  </si>
  <si>
    <t>ΤΡΙΑΝΤΑΦΥΛΛΟΣ</t>
  </si>
  <si>
    <t>Σ804769</t>
  </si>
  <si>
    <t>ΚΟΥΡΠΟΥΑΝΙΔΟΥ</t>
  </si>
  <si>
    <t>ΑΠΟΣΤΟΛΙΑ</t>
  </si>
  <si>
    <t>ΣΤΑΥΡΟΣ</t>
  </si>
  <si>
    <t>ΑΖ786235</t>
  </si>
  <si>
    <t>ΘΩΔΗ</t>
  </si>
  <si>
    <t>ΑΓΓΕΛΙΚΗ</t>
  </si>
  <si>
    <t>ΑΚ331423</t>
  </si>
  <si>
    <t>788,7</t>
  </si>
  <si>
    <t>874,7</t>
  </si>
  <si>
    <t>ΠΕΡΓΑΝΤΑ</t>
  </si>
  <si>
    <t>ΑΣΤΕΡΩ</t>
  </si>
  <si>
    <t>Χ312929</t>
  </si>
  <si>
    <t>804,1</t>
  </si>
  <si>
    <t>874,1</t>
  </si>
  <si>
    <t>ΑΡΒΑΝΙΤΗ</t>
  </si>
  <si>
    <t>ΛΑΜΠΡΙΝΗ</t>
  </si>
  <si>
    <t>Χ983732</t>
  </si>
  <si>
    <t>807,4</t>
  </si>
  <si>
    <t>872,4</t>
  </si>
  <si>
    <t>ΚΑΠΠΑ</t>
  </si>
  <si>
    <t>ΑΝΘΗ</t>
  </si>
  <si>
    <t>ΑΙ538645</t>
  </si>
  <si>
    <t>870,5</t>
  </si>
  <si>
    <t>ΚΑΡΑΝΑΣΟΥ</t>
  </si>
  <si>
    <t>ΑΘΑΝΑΣΙΟΣ</t>
  </si>
  <si>
    <t>Φ224660</t>
  </si>
  <si>
    <t>743,6</t>
  </si>
  <si>
    <t>864,6</t>
  </si>
  <si>
    <t>ΠΑΠΑΧΑΡΑΛΑΜΠΟΥΣ</t>
  </si>
  <si>
    <t>ΠΑΡΘΕΝΑ</t>
  </si>
  <si>
    <t>ΕΜΜΑΝΟΥΗΛ</t>
  </si>
  <si>
    <t>ΑΕ343430</t>
  </si>
  <si>
    <t>ΜΠΕΛΛΟΥ</t>
  </si>
  <si>
    <t>ΑΣΠΑΣΙΑ</t>
  </si>
  <si>
    <t>ΑΒ197164</t>
  </si>
  <si>
    <t>766,7</t>
  </si>
  <si>
    <t>859,7</t>
  </si>
  <si>
    <t>ΜΠΑΞΕΒΑΝΗ</t>
  </si>
  <si>
    <t>ΑΝΑΣΤΑΣΙΑ</t>
  </si>
  <si>
    <t>ΔΗΜΟΣ</t>
  </si>
  <si>
    <t>ΑΖ925521</t>
  </si>
  <si>
    <t>775,5</t>
  </si>
  <si>
    <t>859,5</t>
  </si>
  <si>
    <t>Βενεκα</t>
  </si>
  <si>
    <t>Βασιλικη</t>
  </si>
  <si>
    <t>Αναστασιος</t>
  </si>
  <si>
    <t>ΑΜ922732</t>
  </si>
  <si>
    <t>848,1</t>
  </si>
  <si>
    <t>ΛΩΛΗΣ</t>
  </si>
  <si>
    <t>ΑΗ101201</t>
  </si>
  <si>
    <t>728,2</t>
  </si>
  <si>
    <t>841,2</t>
  </si>
  <si>
    <t>ΚΡΟΜΜΥΔΑ</t>
  </si>
  <si>
    <t>ΕΛΕΝΗ</t>
  </si>
  <si>
    <t xml:space="preserve">ΚΩΝΣΤΑΝΤΙΝΟΣ </t>
  </si>
  <si>
    <t>ΑΕ497227</t>
  </si>
  <si>
    <t>833,8</t>
  </si>
  <si>
    <t>840,8</t>
  </si>
  <si>
    <t>ΣΥΜΕΩΝΙΔΟΥ</t>
  </si>
  <si>
    <t>ΑΛΙΚΗ</t>
  </si>
  <si>
    <t>ΑΚ965594</t>
  </si>
  <si>
    <t>755,7</t>
  </si>
  <si>
    <t>805,7</t>
  </si>
  <si>
    <t>ΠΑΠΑΘΕΟΔΩΡΟΥ</t>
  </si>
  <si>
    <t>ΚΩΝΣΤΑΝΤΙΝΑ</t>
  </si>
  <si>
    <t>ΑΒ372140</t>
  </si>
  <si>
    <t>801,9</t>
  </si>
  <si>
    <t>ΜΠΕΚΙΟΥ</t>
  </si>
  <si>
    <t>ΕΥΡΥΚΛΕΙΑ</t>
  </si>
  <si>
    <t>ΛΑΜΠΡΟΣ</t>
  </si>
  <si>
    <t>ΑΜ728198</t>
  </si>
  <si>
    <t>765,6</t>
  </si>
  <si>
    <t>795,6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</si>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</sst>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242</v>
      </c>
      <c r="C8" t="s">
        <v>13</v>
      </c>
      <c r="D8" t="s">
        <v>14</v>
      </c>
      <c r="E8" t="s">
        <v>15</v>
      </c>
      <c r="F8" t="s">
        <v>16</v>
      </c>
      <c r="G8" t="str">
        <f>"201511023817"</f>
        <v>201511023817</v>
      </c>
      <c r="H8">
        <v>924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1512</v>
      </c>
    </row>
    <row r="9" spans="1:27" x14ac:dyDescent="0.25">
      <c r="H9">
        <v>603</v>
      </c>
    </row>
    <row r="10" spans="1:27" x14ac:dyDescent="0.25">
      <c r="A10">
        <v>2</v>
      </c>
      <c r="B10">
        <v>108</v>
      </c>
      <c r="C10" t="s">
        <v>17</v>
      </c>
      <c r="D10" t="s">
        <v>18</v>
      </c>
      <c r="E10" t="s">
        <v>15</v>
      </c>
      <c r="F10" t="s">
        <v>19</v>
      </c>
      <c r="G10" t="str">
        <f>"201510000451"</f>
        <v>201510000451</v>
      </c>
      <c r="H10" t="s">
        <v>20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21</v>
      </c>
    </row>
    <row r="11" spans="1:27" x14ac:dyDescent="0.25">
      <c r="H11">
        <v>603</v>
      </c>
    </row>
    <row r="12" spans="1:27" x14ac:dyDescent="0.25">
      <c r="A12">
        <v>3</v>
      </c>
      <c r="B12">
        <v>211</v>
      </c>
      <c r="C12" t="s">
        <v>22</v>
      </c>
      <c r="D12" t="s">
        <v>23</v>
      </c>
      <c r="E12" t="s">
        <v>24</v>
      </c>
      <c r="F12" t="s">
        <v>25</v>
      </c>
      <c r="G12" t="str">
        <f>"201102000070"</f>
        <v>201102000070</v>
      </c>
      <c r="H12">
        <v>803</v>
      </c>
      <c r="I12">
        <v>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1421</v>
      </c>
    </row>
    <row r="13" spans="1:27" x14ac:dyDescent="0.25">
      <c r="H13">
        <v>603</v>
      </c>
    </row>
    <row r="14" spans="1:27" x14ac:dyDescent="0.25">
      <c r="A14">
        <v>4</v>
      </c>
      <c r="B14">
        <v>123</v>
      </c>
      <c r="C14" t="s">
        <v>26</v>
      </c>
      <c r="D14" t="s">
        <v>27</v>
      </c>
      <c r="E14" t="s">
        <v>28</v>
      </c>
      <c r="F14" t="s">
        <v>29</v>
      </c>
      <c r="G14" t="str">
        <f>"201511005131"</f>
        <v>201511005131</v>
      </c>
      <c r="H14" t="s">
        <v>30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79</v>
      </c>
      <c r="W14">
        <v>553</v>
      </c>
      <c r="X14">
        <v>0</v>
      </c>
      <c r="Z14">
        <v>0</v>
      </c>
      <c r="AA14" t="s">
        <v>31</v>
      </c>
    </row>
    <row r="15" spans="1:27" x14ac:dyDescent="0.25">
      <c r="H15">
        <v>603</v>
      </c>
    </row>
    <row r="16" spans="1:27" x14ac:dyDescent="0.25">
      <c r="A16">
        <v>5</v>
      </c>
      <c r="B16">
        <v>89</v>
      </c>
      <c r="C16" t="s">
        <v>32</v>
      </c>
      <c r="D16" t="s">
        <v>33</v>
      </c>
      <c r="E16" t="s">
        <v>18</v>
      </c>
      <c r="F16" t="s">
        <v>34</v>
      </c>
      <c r="G16" t="str">
        <f>"201102000109"</f>
        <v>201102000109</v>
      </c>
      <c r="H16">
        <v>858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76</v>
      </c>
      <c r="W16">
        <v>532</v>
      </c>
      <c r="X16">
        <v>0</v>
      </c>
      <c r="Z16">
        <v>0</v>
      </c>
      <c r="AA16">
        <v>1420</v>
      </c>
    </row>
    <row r="17" spans="1:27" x14ac:dyDescent="0.25">
      <c r="H17">
        <v>603</v>
      </c>
    </row>
    <row r="18" spans="1:27" x14ac:dyDescent="0.25">
      <c r="A18">
        <v>6</v>
      </c>
      <c r="B18">
        <v>186</v>
      </c>
      <c r="C18" t="s">
        <v>35</v>
      </c>
      <c r="D18" t="s">
        <v>36</v>
      </c>
      <c r="E18" t="s">
        <v>37</v>
      </c>
      <c r="F18" t="s">
        <v>38</v>
      </c>
      <c r="G18" t="str">
        <f>"200905000160"</f>
        <v>200905000160</v>
      </c>
      <c r="H18" t="s">
        <v>39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80</v>
      </c>
      <c r="W18">
        <v>560</v>
      </c>
      <c r="X18">
        <v>0</v>
      </c>
      <c r="Z18">
        <v>0</v>
      </c>
      <c r="AA18" t="s">
        <v>40</v>
      </c>
    </row>
    <row r="19" spans="1:27" x14ac:dyDescent="0.25">
      <c r="H19">
        <v>603</v>
      </c>
    </row>
    <row r="20" spans="1:27" x14ac:dyDescent="0.25">
      <c r="A20">
        <v>7</v>
      </c>
      <c r="B20">
        <v>32</v>
      </c>
      <c r="C20" t="s">
        <v>41</v>
      </c>
      <c r="D20" t="s">
        <v>42</v>
      </c>
      <c r="E20" t="s">
        <v>43</v>
      </c>
      <c r="F20" t="s">
        <v>44</v>
      </c>
      <c r="G20" t="str">
        <f>"201510000978"</f>
        <v>201510000978</v>
      </c>
      <c r="H20" t="s">
        <v>45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46</v>
      </c>
    </row>
    <row r="21" spans="1:27" x14ac:dyDescent="0.25">
      <c r="H21">
        <v>603</v>
      </c>
    </row>
    <row r="22" spans="1:27" x14ac:dyDescent="0.25">
      <c r="A22">
        <v>8</v>
      </c>
      <c r="B22">
        <v>142</v>
      </c>
      <c r="C22" t="s">
        <v>47</v>
      </c>
      <c r="D22" t="s">
        <v>48</v>
      </c>
      <c r="E22" t="s">
        <v>43</v>
      </c>
      <c r="F22" t="s">
        <v>49</v>
      </c>
      <c r="G22" t="str">
        <f>"201511016307"</f>
        <v>201511016307</v>
      </c>
      <c r="H22">
        <v>792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1380</v>
      </c>
    </row>
    <row r="23" spans="1:27" x14ac:dyDescent="0.25">
      <c r="H23">
        <v>603</v>
      </c>
    </row>
    <row r="24" spans="1:27" x14ac:dyDescent="0.25">
      <c r="A24">
        <v>9</v>
      </c>
      <c r="B24">
        <v>85</v>
      </c>
      <c r="C24" t="s">
        <v>50</v>
      </c>
      <c r="D24" t="s">
        <v>51</v>
      </c>
      <c r="E24" t="s">
        <v>52</v>
      </c>
      <c r="F24" t="s">
        <v>53</v>
      </c>
      <c r="G24" t="str">
        <f>"201511036479"</f>
        <v>201511036479</v>
      </c>
      <c r="H24">
        <v>803</v>
      </c>
      <c r="I24">
        <v>0</v>
      </c>
      <c r="J24">
        <v>0</v>
      </c>
      <c r="K24">
        <v>0</v>
      </c>
      <c r="L24">
        <v>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71</v>
      </c>
      <c r="W24">
        <v>497</v>
      </c>
      <c r="X24">
        <v>0</v>
      </c>
      <c r="Z24">
        <v>0</v>
      </c>
      <c r="AA24">
        <v>1370</v>
      </c>
    </row>
    <row r="25" spans="1:27" x14ac:dyDescent="0.25">
      <c r="H25">
        <v>603</v>
      </c>
    </row>
    <row r="26" spans="1:27" x14ac:dyDescent="0.25">
      <c r="A26">
        <v>10</v>
      </c>
      <c r="B26">
        <v>208</v>
      </c>
      <c r="C26" t="s">
        <v>54</v>
      </c>
      <c r="D26" t="s">
        <v>55</v>
      </c>
      <c r="E26" t="s">
        <v>56</v>
      </c>
      <c r="F26" t="s">
        <v>57</v>
      </c>
      <c r="G26" t="str">
        <f>"201511017776"</f>
        <v>201511017776</v>
      </c>
      <c r="H26" t="s">
        <v>58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 t="s">
        <v>59</v>
      </c>
    </row>
    <row r="27" spans="1:27" x14ac:dyDescent="0.25">
      <c r="H27">
        <v>603</v>
      </c>
    </row>
    <row r="28" spans="1:27" x14ac:dyDescent="0.25">
      <c r="A28">
        <v>11</v>
      </c>
      <c r="B28">
        <v>47</v>
      </c>
      <c r="C28" t="s">
        <v>60</v>
      </c>
      <c r="D28" t="s">
        <v>61</v>
      </c>
      <c r="E28" t="s">
        <v>62</v>
      </c>
      <c r="F28" t="s">
        <v>63</v>
      </c>
      <c r="G28" t="str">
        <f>"201510002161"</f>
        <v>201510002161</v>
      </c>
      <c r="H28">
        <v>770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1358</v>
      </c>
    </row>
    <row r="29" spans="1:27" x14ac:dyDescent="0.25">
      <c r="H29">
        <v>603</v>
      </c>
    </row>
    <row r="30" spans="1:27" x14ac:dyDescent="0.25">
      <c r="A30">
        <v>12</v>
      </c>
      <c r="B30">
        <v>39</v>
      </c>
      <c r="C30" t="s">
        <v>64</v>
      </c>
      <c r="D30" t="s">
        <v>23</v>
      </c>
      <c r="E30" t="s">
        <v>43</v>
      </c>
      <c r="F30" t="s">
        <v>65</v>
      </c>
      <c r="G30" t="str">
        <f>"201410004553"</f>
        <v>201410004553</v>
      </c>
      <c r="H30">
        <v>737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1355</v>
      </c>
    </row>
    <row r="31" spans="1:27" x14ac:dyDescent="0.25">
      <c r="H31">
        <v>603</v>
      </c>
    </row>
    <row r="32" spans="1:27" x14ac:dyDescent="0.25">
      <c r="A32">
        <v>13</v>
      </c>
      <c r="B32">
        <v>88</v>
      </c>
      <c r="C32" t="s">
        <v>66</v>
      </c>
      <c r="D32" t="s">
        <v>56</v>
      </c>
      <c r="E32" t="s">
        <v>15</v>
      </c>
      <c r="F32" t="s">
        <v>67</v>
      </c>
      <c r="G32" t="str">
        <f>"201401002577"</f>
        <v>201401002577</v>
      </c>
      <c r="H32" t="s">
        <v>68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 t="s">
        <v>69</v>
      </c>
    </row>
    <row r="33" spans="1:27" x14ac:dyDescent="0.25">
      <c r="H33">
        <v>603</v>
      </c>
    </row>
    <row r="34" spans="1:27" x14ac:dyDescent="0.25">
      <c r="A34">
        <v>14</v>
      </c>
      <c r="B34">
        <v>49</v>
      </c>
      <c r="C34" t="s">
        <v>70</v>
      </c>
      <c r="D34" t="s">
        <v>71</v>
      </c>
      <c r="E34" t="s">
        <v>72</v>
      </c>
      <c r="F34" t="s">
        <v>73</v>
      </c>
      <c r="G34" t="str">
        <f>"201511025742"</f>
        <v>201511025742</v>
      </c>
      <c r="H34" t="s">
        <v>74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56</v>
      </c>
      <c r="W34">
        <v>392</v>
      </c>
      <c r="X34">
        <v>0</v>
      </c>
      <c r="Z34">
        <v>0</v>
      </c>
      <c r="AA34" t="s">
        <v>75</v>
      </c>
    </row>
    <row r="35" spans="1:27" x14ac:dyDescent="0.25">
      <c r="H35">
        <v>603</v>
      </c>
    </row>
    <row r="36" spans="1:27" x14ac:dyDescent="0.25">
      <c r="A36">
        <v>15</v>
      </c>
      <c r="B36">
        <v>187</v>
      </c>
      <c r="C36" t="s">
        <v>76</v>
      </c>
      <c r="D36" t="s">
        <v>77</v>
      </c>
      <c r="E36" t="s">
        <v>24</v>
      </c>
      <c r="F36" t="s">
        <v>78</v>
      </c>
      <c r="G36" t="str">
        <f>"201511042849"</f>
        <v>201511042849</v>
      </c>
      <c r="H36" t="s">
        <v>79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59</v>
      </c>
      <c r="W36">
        <v>413</v>
      </c>
      <c r="X36">
        <v>0</v>
      </c>
      <c r="Z36">
        <v>0</v>
      </c>
      <c r="AA36" t="s">
        <v>80</v>
      </c>
    </row>
    <row r="37" spans="1:27" x14ac:dyDescent="0.25">
      <c r="H37">
        <v>603</v>
      </c>
    </row>
    <row r="38" spans="1:27" x14ac:dyDescent="0.25">
      <c r="A38">
        <v>16</v>
      </c>
      <c r="B38">
        <v>30</v>
      </c>
      <c r="C38" t="s">
        <v>81</v>
      </c>
      <c r="D38" t="s">
        <v>71</v>
      </c>
      <c r="E38" t="s">
        <v>82</v>
      </c>
      <c r="F38" t="s">
        <v>83</v>
      </c>
      <c r="G38" t="str">
        <f>"201511031287"</f>
        <v>201511031287</v>
      </c>
      <c r="H38" t="s">
        <v>84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70</v>
      </c>
      <c r="R38">
        <v>0</v>
      </c>
      <c r="S38">
        <v>0</v>
      </c>
      <c r="T38">
        <v>0</v>
      </c>
      <c r="U38">
        <v>0</v>
      </c>
      <c r="V38">
        <v>42</v>
      </c>
      <c r="W38">
        <v>294</v>
      </c>
      <c r="X38">
        <v>0</v>
      </c>
      <c r="Z38">
        <v>0</v>
      </c>
      <c r="AA38" t="s">
        <v>85</v>
      </c>
    </row>
    <row r="39" spans="1:27" x14ac:dyDescent="0.25">
      <c r="H39" t="s">
        <v>86</v>
      </c>
    </row>
    <row r="40" spans="1:27" x14ac:dyDescent="0.25">
      <c r="A40">
        <v>17</v>
      </c>
      <c r="B40">
        <v>240</v>
      </c>
      <c r="C40" t="s">
        <v>87</v>
      </c>
      <c r="D40" t="s">
        <v>88</v>
      </c>
      <c r="E40" t="s">
        <v>28</v>
      </c>
      <c r="F40" t="s">
        <v>89</v>
      </c>
      <c r="G40" t="str">
        <f>"201410012536"</f>
        <v>201410012536</v>
      </c>
      <c r="H40" t="s">
        <v>90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61</v>
      </c>
      <c r="W40">
        <v>427</v>
      </c>
      <c r="X40">
        <v>0</v>
      </c>
      <c r="Z40">
        <v>0</v>
      </c>
      <c r="AA40" t="s">
        <v>91</v>
      </c>
    </row>
    <row r="41" spans="1:27" x14ac:dyDescent="0.25">
      <c r="H41">
        <v>603</v>
      </c>
    </row>
    <row r="42" spans="1:27" x14ac:dyDescent="0.25">
      <c r="A42">
        <v>18</v>
      </c>
      <c r="B42">
        <v>70</v>
      </c>
      <c r="C42" t="s">
        <v>92</v>
      </c>
      <c r="D42" t="s">
        <v>93</v>
      </c>
      <c r="E42" t="s">
        <v>33</v>
      </c>
      <c r="F42" t="s">
        <v>94</v>
      </c>
      <c r="G42" t="str">
        <f>"201511031249"</f>
        <v>201511031249</v>
      </c>
      <c r="H42" t="s">
        <v>95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23</v>
      </c>
      <c r="W42">
        <v>161</v>
      </c>
      <c r="X42">
        <v>0</v>
      </c>
      <c r="Z42">
        <v>0</v>
      </c>
      <c r="AA42" t="s">
        <v>96</v>
      </c>
    </row>
    <row r="43" spans="1:27" x14ac:dyDescent="0.25">
      <c r="H43">
        <v>603</v>
      </c>
    </row>
    <row r="44" spans="1:27" x14ac:dyDescent="0.25">
      <c r="A44">
        <v>19</v>
      </c>
      <c r="B44">
        <v>213</v>
      </c>
      <c r="C44" t="s">
        <v>97</v>
      </c>
      <c r="D44" t="s">
        <v>98</v>
      </c>
      <c r="E44" t="s">
        <v>99</v>
      </c>
      <c r="F44" t="s">
        <v>100</v>
      </c>
      <c r="G44" t="str">
        <f>"201511035444"</f>
        <v>201511035444</v>
      </c>
      <c r="H44" t="s">
        <v>30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36</v>
      </c>
      <c r="W44">
        <v>252</v>
      </c>
      <c r="X44">
        <v>0</v>
      </c>
      <c r="Z44">
        <v>0</v>
      </c>
      <c r="AA44" t="s">
        <v>101</v>
      </c>
    </row>
    <row r="45" spans="1:27" x14ac:dyDescent="0.25">
      <c r="H45">
        <v>603</v>
      </c>
    </row>
    <row r="46" spans="1:27" x14ac:dyDescent="0.25">
      <c r="A46">
        <v>20</v>
      </c>
      <c r="B46">
        <v>51</v>
      </c>
      <c r="C46" t="s">
        <v>102</v>
      </c>
      <c r="D46" t="s">
        <v>33</v>
      </c>
      <c r="E46" t="s">
        <v>24</v>
      </c>
      <c r="F46" t="s">
        <v>103</v>
      </c>
      <c r="G46" t="str">
        <f>"201511028468"</f>
        <v>201511028468</v>
      </c>
      <c r="H46" t="s">
        <v>104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33</v>
      </c>
      <c r="W46">
        <v>231</v>
      </c>
      <c r="X46">
        <v>0</v>
      </c>
      <c r="Z46">
        <v>0</v>
      </c>
      <c r="AA46" t="s">
        <v>105</v>
      </c>
    </row>
    <row r="47" spans="1:27" x14ac:dyDescent="0.25">
      <c r="H47">
        <v>603</v>
      </c>
    </row>
    <row r="48" spans="1:27" x14ac:dyDescent="0.25">
      <c r="A48">
        <v>21</v>
      </c>
      <c r="B48">
        <v>181</v>
      </c>
      <c r="C48" t="s">
        <v>106</v>
      </c>
      <c r="D48" t="s">
        <v>93</v>
      </c>
      <c r="E48" t="s">
        <v>24</v>
      </c>
      <c r="F48" t="s">
        <v>107</v>
      </c>
      <c r="G48" t="str">
        <f>"201502003852"</f>
        <v>201502003852</v>
      </c>
      <c r="H48" t="s">
        <v>108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36</v>
      </c>
      <c r="W48">
        <v>252</v>
      </c>
      <c r="X48">
        <v>0</v>
      </c>
      <c r="Z48">
        <v>0</v>
      </c>
      <c r="AA48" t="s">
        <v>109</v>
      </c>
    </row>
    <row r="49" spans="1:27" x14ac:dyDescent="0.25">
      <c r="H49">
        <v>603</v>
      </c>
    </row>
    <row r="50" spans="1:27" x14ac:dyDescent="0.25">
      <c r="A50">
        <v>22</v>
      </c>
      <c r="B50">
        <v>171</v>
      </c>
      <c r="C50" t="s">
        <v>110</v>
      </c>
      <c r="D50" t="s">
        <v>55</v>
      </c>
      <c r="E50" t="s">
        <v>43</v>
      </c>
      <c r="F50" t="s">
        <v>111</v>
      </c>
      <c r="G50" t="str">
        <f>"00031479"</f>
        <v>00031479</v>
      </c>
      <c r="H50" t="s">
        <v>112</v>
      </c>
      <c r="I50">
        <v>0</v>
      </c>
      <c r="J50">
        <v>0</v>
      </c>
      <c r="K50">
        <v>0</v>
      </c>
      <c r="L50">
        <v>0</v>
      </c>
      <c r="M50">
        <v>100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</v>
      </c>
      <c r="W50">
        <v>42</v>
      </c>
      <c r="X50">
        <v>0</v>
      </c>
      <c r="Z50">
        <v>0</v>
      </c>
      <c r="AA50" t="s">
        <v>113</v>
      </c>
    </row>
    <row r="51" spans="1:27" x14ac:dyDescent="0.25">
      <c r="H51">
        <v>603</v>
      </c>
    </row>
    <row r="52" spans="1:27" x14ac:dyDescent="0.25">
      <c r="A52">
        <v>23</v>
      </c>
      <c r="B52">
        <v>21</v>
      </c>
      <c r="C52" t="s">
        <v>114</v>
      </c>
      <c r="D52" t="s">
        <v>115</v>
      </c>
      <c r="E52" t="s">
        <v>116</v>
      </c>
      <c r="F52" t="s">
        <v>117</v>
      </c>
      <c r="G52" t="str">
        <f>"00223868"</f>
        <v>00223868</v>
      </c>
      <c r="H52" t="s">
        <v>118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>
        <v>0</v>
      </c>
      <c r="AA52" t="s">
        <v>119</v>
      </c>
    </row>
    <row r="53" spans="1:27" x14ac:dyDescent="0.25">
      <c r="H53">
        <v>603</v>
      </c>
    </row>
    <row r="54" spans="1:27" x14ac:dyDescent="0.25">
      <c r="A54">
        <v>24</v>
      </c>
      <c r="B54">
        <v>11</v>
      </c>
      <c r="C54" t="s">
        <v>120</v>
      </c>
      <c r="D54" t="s">
        <v>121</v>
      </c>
      <c r="E54" t="s">
        <v>72</v>
      </c>
      <c r="F54" t="s">
        <v>122</v>
      </c>
      <c r="G54" t="str">
        <f>"201511039008"</f>
        <v>201511039008</v>
      </c>
      <c r="H54" t="s">
        <v>123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Z54">
        <v>0</v>
      </c>
      <c r="AA54" t="s">
        <v>124</v>
      </c>
    </row>
    <row r="55" spans="1:27" x14ac:dyDescent="0.25">
      <c r="H55">
        <v>603</v>
      </c>
    </row>
    <row r="56" spans="1:27" x14ac:dyDescent="0.25">
      <c r="A56">
        <v>25</v>
      </c>
      <c r="B56">
        <v>115</v>
      </c>
      <c r="C56" t="s">
        <v>125</v>
      </c>
      <c r="D56" t="s">
        <v>126</v>
      </c>
      <c r="E56" t="s">
        <v>24</v>
      </c>
      <c r="F56" t="s">
        <v>127</v>
      </c>
      <c r="G56" t="str">
        <f>"201510004725"</f>
        <v>201510004725</v>
      </c>
      <c r="H56" t="s">
        <v>128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31</v>
      </c>
      <c r="W56">
        <v>217</v>
      </c>
      <c r="X56">
        <v>0</v>
      </c>
      <c r="Z56">
        <v>0</v>
      </c>
      <c r="AA56" t="s">
        <v>129</v>
      </c>
    </row>
    <row r="57" spans="1:27" x14ac:dyDescent="0.25">
      <c r="H57">
        <v>603</v>
      </c>
    </row>
    <row r="58" spans="1:27" x14ac:dyDescent="0.25">
      <c r="A58">
        <v>26</v>
      </c>
      <c r="B58">
        <v>228</v>
      </c>
      <c r="C58" t="s">
        <v>130</v>
      </c>
      <c r="D58" t="s">
        <v>131</v>
      </c>
      <c r="E58" t="s">
        <v>15</v>
      </c>
      <c r="F58" t="s">
        <v>132</v>
      </c>
      <c r="G58" t="str">
        <f>"200802008321"</f>
        <v>200802008321</v>
      </c>
      <c r="H58" t="s">
        <v>112</v>
      </c>
      <c r="I58">
        <v>0</v>
      </c>
      <c r="J58">
        <v>0</v>
      </c>
      <c r="K58">
        <v>0</v>
      </c>
      <c r="L58">
        <v>0</v>
      </c>
      <c r="M58">
        <v>100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>
        <v>0</v>
      </c>
      <c r="AA58" t="s">
        <v>133</v>
      </c>
    </row>
    <row r="59" spans="1:27" x14ac:dyDescent="0.25">
      <c r="H59">
        <v>603</v>
      </c>
    </row>
    <row r="60" spans="1:27" x14ac:dyDescent="0.25">
      <c r="A60">
        <v>27</v>
      </c>
      <c r="B60">
        <v>61</v>
      </c>
      <c r="C60" t="s">
        <v>134</v>
      </c>
      <c r="D60" t="s">
        <v>51</v>
      </c>
      <c r="E60" t="s">
        <v>135</v>
      </c>
      <c r="F60" t="s">
        <v>136</v>
      </c>
      <c r="G60" t="str">
        <f>"00037200"</f>
        <v>00037200</v>
      </c>
      <c r="H60" t="s">
        <v>137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Z60">
        <v>0</v>
      </c>
      <c r="AA60" t="s">
        <v>137</v>
      </c>
    </row>
    <row r="61" spans="1:27" x14ac:dyDescent="0.25">
      <c r="H61">
        <v>603</v>
      </c>
    </row>
    <row r="62" spans="1:27" x14ac:dyDescent="0.25">
      <c r="A62">
        <v>28</v>
      </c>
      <c r="B62">
        <v>194</v>
      </c>
      <c r="C62" t="s">
        <v>138</v>
      </c>
      <c r="D62" t="s">
        <v>139</v>
      </c>
      <c r="E62" t="s">
        <v>140</v>
      </c>
      <c r="F62" t="s">
        <v>141</v>
      </c>
      <c r="G62" t="str">
        <f>"00048928"</f>
        <v>00048928</v>
      </c>
      <c r="H62" t="s">
        <v>142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70</v>
      </c>
      <c r="U62">
        <v>0</v>
      </c>
      <c r="V62">
        <v>0</v>
      </c>
      <c r="W62">
        <v>0</v>
      </c>
      <c r="X62">
        <v>0</v>
      </c>
      <c r="Z62">
        <v>0</v>
      </c>
      <c r="AA62" t="s">
        <v>143</v>
      </c>
    </row>
    <row r="63" spans="1:27" x14ac:dyDescent="0.25">
      <c r="H63">
        <v>603</v>
      </c>
    </row>
    <row r="64" spans="1:27" x14ac:dyDescent="0.25">
      <c r="A64">
        <v>29</v>
      </c>
      <c r="B64">
        <v>91</v>
      </c>
      <c r="C64" t="s">
        <v>144</v>
      </c>
      <c r="D64" t="s">
        <v>145</v>
      </c>
      <c r="E64" t="s">
        <v>72</v>
      </c>
      <c r="F64" t="s">
        <v>146</v>
      </c>
      <c r="G64" t="str">
        <f>"201511010546"</f>
        <v>201511010546</v>
      </c>
      <c r="H64" t="s">
        <v>147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15</v>
      </c>
      <c r="W64">
        <v>105</v>
      </c>
      <c r="X64">
        <v>0</v>
      </c>
      <c r="Z64">
        <v>0</v>
      </c>
      <c r="AA64" t="s">
        <v>148</v>
      </c>
    </row>
    <row r="65" spans="1:27" x14ac:dyDescent="0.25">
      <c r="H65">
        <v>603</v>
      </c>
    </row>
    <row r="66" spans="1:27" x14ac:dyDescent="0.25">
      <c r="A66">
        <v>30</v>
      </c>
      <c r="B66">
        <v>199</v>
      </c>
      <c r="C66" t="s">
        <v>149</v>
      </c>
      <c r="D66" t="s">
        <v>150</v>
      </c>
      <c r="E66" t="s">
        <v>61</v>
      </c>
      <c r="F66" t="s">
        <v>151</v>
      </c>
      <c r="G66" t="str">
        <f>"201511026577"</f>
        <v>201511026577</v>
      </c>
      <c r="H66" t="s">
        <v>152</v>
      </c>
      <c r="I66">
        <v>0</v>
      </c>
      <c r="J66">
        <v>0</v>
      </c>
      <c r="K66">
        <v>0</v>
      </c>
      <c r="L66">
        <v>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18</v>
      </c>
      <c r="W66">
        <v>126</v>
      </c>
      <c r="X66">
        <v>0</v>
      </c>
      <c r="Z66">
        <v>0</v>
      </c>
      <c r="AA66" t="s">
        <v>153</v>
      </c>
    </row>
    <row r="67" spans="1:27" x14ac:dyDescent="0.25">
      <c r="H67">
        <v>603</v>
      </c>
    </row>
    <row r="68" spans="1:27" x14ac:dyDescent="0.25">
      <c r="A68">
        <v>31</v>
      </c>
      <c r="B68">
        <v>164</v>
      </c>
      <c r="C68" t="s">
        <v>154</v>
      </c>
      <c r="D68" t="s">
        <v>155</v>
      </c>
      <c r="E68" t="s">
        <v>23</v>
      </c>
      <c r="F68" t="s">
        <v>156</v>
      </c>
      <c r="G68" t="str">
        <f>"201511038510"</f>
        <v>201511038510</v>
      </c>
      <c r="H68" t="s">
        <v>157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Z68">
        <v>0</v>
      </c>
      <c r="AA68" t="s">
        <v>158</v>
      </c>
    </row>
    <row r="69" spans="1:27" x14ac:dyDescent="0.25">
      <c r="H69">
        <v>603</v>
      </c>
    </row>
    <row r="70" spans="1:27" x14ac:dyDescent="0.25">
      <c r="A70">
        <v>32</v>
      </c>
      <c r="B70">
        <v>150</v>
      </c>
      <c r="C70" t="s">
        <v>159</v>
      </c>
      <c r="D70" t="s">
        <v>126</v>
      </c>
      <c r="E70" t="s">
        <v>15</v>
      </c>
      <c r="F70" t="s">
        <v>160</v>
      </c>
      <c r="G70" t="str">
        <f>"201511031534"</f>
        <v>201511031534</v>
      </c>
      <c r="H70" t="s">
        <v>161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21</v>
      </c>
      <c r="W70">
        <v>147</v>
      </c>
      <c r="X70">
        <v>0</v>
      </c>
      <c r="Z70">
        <v>0</v>
      </c>
      <c r="AA70" t="s">
        <v>162</v>
      </c>
    </row>
    <row r="71" spans="1:27" x14ac:dyDescent="0.25">
      <c r="H71">
        <v>603</v>
      </c>
    </row>
    <row r="72" spans="1:27" x14ac:dyDescent="0.25">
      <c r="A72">
        <v>33</v>
      </c>
      <c r="B72">
        <v>156</v>
      </c>
      <c r="C72" t="s">
        <v>163</v>
      </c>
      <c r="D72" t="s">
        <v>164</v>
      </c>
      <c r="E72" t="s">
        <v>24</v>
      </c>
      <c r="F72" t="s">
        <v>165</v>
      </c>
      <c r="G72" t="str">
        <f>"201402001801"</f>
        <v>201402001801</v>
      </c>
      <c r="H72" t="s">
        <v>166</v>
      </c>
      <c r="I72">
        <v>0</v>
      </c>
      <c r="J72">
        <v>0</v>
      </c>
      <c r="K72">
        <v>0</v>
      </c>
      <c r="L72">
        <v>200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14</v>
      </c>
      <c r="W72">
        <v>98</v>
      </c>
      <c r="X72">
        <v>0</v>
      </c>
      <c r="Z72">
        <v>0</v>
      </c>
      <c r="AA72" t="s">
        <v>167</v>
      </c>
    </row>
    <row r="73" spans="1:27" x14ac:dyDescent="0.25">
      <c r="H73">
        <v>603</v>
      </c>
    </row>
    <row r="74" spans="1:27" x14ac:dyDescent="0.25">
      <c r="A74">
        <v>34</v>
      </c>
      <c r="B74">
        <v>170</v>
      </c>
      <c r="C74" t="s">
        <v>168</v>
      </c>
      <c r="D74" t="s">
        <v>51</v>
      </c>
      <c r="E74" t="s">
        <v>33</v>
      </c>
      <c r="F74" t="s">
        <v>169</v>
      </c>
      <c r="G74" t="str">
        <f>"201511007799"</f>
        <v>201511007799</v>
      </c>
      <c r="H74" t="s">
        <v>170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10</v>
      </c>
      <c r="W74">
        <v>70</v>
      </c>
      <c r="X74">
        <v>0</v>
      </c>
      <c r="Z74">
        <v>0</v>
      </c>
      <c r="AA74" t="s">
        <v>171</v>
      </c>
    </row>
    <row r="75" spans="1:27" x14ac:dyDescent="0.25">
      <c r="H75">
        <v>603</v>
      </c>
    </row>
    <row r="76" spans="1:27" x14ac:dyDescent="0.25">
      <c r="A76">
        <v>35</v>
      </c>
      <c r="B76">
        <v>188</v>
      </c>
      <c r="C76" t="s">
        <v>172</v>
      </c>
      <c r="D76" t="s">
        <v>173</v>
      </c>
      <c r="E76" t="s">
        <v>56</v>
      </c>
      <c r="F76" t="s">
        <v>174</v>
      </c>
      <c r="G76" t="str">
        <f>"200908000107"</f>
        <v>200908000107</v>
      </c>
      <c r="H76">
        <v>770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30</v>
      </c>
      <c r="W76">
        <v>210</v>
      </c>
      <c r="X76">
        <v>0</v>
      </c>
      <c r="Z76">
        <v>0</v>
      </c>
      <c r="AA76">
        <v>980</v>
      </c>
    </row>
    <row r="77" spans="1:27" x14ac:dyDescent="0.25">
      <c r="H77">
        <v>603</v>
      </c>
    </row>
    <row r="78" spans="1:27" x14ac:dyDescent="0.25">
      <c r="A78">
        <v>36</v>
      </c>
      <c r="B78">
        <v>43</v>
      </c>
      <c r="C78" t="s">
        <v>175</v>
      </c>
      <c r="D78" t="s">
        <v>176</v>
      </c>
      <c r="E78" t="s">
        <v>24</v>
      </c>
      <c r="F78" t="s">
        <v>177</v>
      </c>
      <c r="G78" t="str">
        <f>"201510000727"</f>
        <v>201510000727</v>
      </c>
      <c r="H78">
        <v>902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9</v>
      </c>
      <c r="W78">
        <v>63</v>
      </c>
      <c r="X78">
        <v>0</v>
      </c>
      <c r="Z78">
        <v>0</v>
      </c>
      <c r="AA78">
        <v>965</v>
      </c>
    </row>
    <row r="79" spans="1:27" x14ac:dyDescent="0.25">
      <c r="H79">
        <v>603</v>
      </c>
    </row>
    <row r="80" spans="1:27" x14ac:dyDescent="0.25">
      <c r="A80">
        <v>37</v>
      </c>
      <c r="B80">
        <v>69</v>
      </c>
      <c r="C80" t="s">
        <v>178</v>
      </c>
      <c r="D80" t="s">
        <v>150</v>
      </c>
      <c r="E80" t="s">
        <v>62</v>
      </c>
      <c r="F80" t="s">
        <v>179</v>
      </c>
      <c r="G80" t="str">
        <f>"201511012656"</f>
        <v>201511012656</v>
      </c>
      <c r="H80" t="s">
        <v>180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9</v>
      </c>
      <c r="W80">
        <v>63</v>
      </c>
      <c r="X80">
        <v>0</v>
      </c>
      <c r="Z80">
        <v>0</v>
      </c>
      <c r="AA80" t="s">
        <v>181</v>
      </c>
    </row>
    <row r="81" spans="1:27" x14ac:dyDescent="0.25">
      <c r="H81">
        <v>603</v>
      </c>
    </row>
    <row r="82" spans="1:27" x14ac:dyDescent="0.25">
      <c r="A82">
        <v>38</v>
      </c>
      <c r="B82">
        <v>23</v>
      </c>
      <c r="C82" t="s">
        <v>182</v>
      </c>
      <c r="D82" t="s">
        <v>93</v>
      </c>
      <c r="E82" t="s">
        <v>56</v>
      </c>
      <c r="F82" t="s">
        <v>183</v>
      </c>
      <c r="G82" t="str">
        <f>"201511028307"</f>
        <v>201511028307</v>
      </c>
      <c r="H82" t="s">
        <v>112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3</v>
      </c>
      <c r="W82">
        <v>21</v>
      </c>
      <c r="X82">
        <v>0</v>
      </c>
      <c r="Z82">
        <v>0</v>
      </c>
      <c r="AA82" t="s">
        <v>184</v>
      </c>
    </row>
    <row r="83" spans="1:27" x14ac:dyDescent="0.25">
      <c r="H83">
        <v>603</v>
      </c>
    </row>
    <row r="84" spans="1:27" x14ac:dyDescent="0.25">
      <c r="A84">
        <v>39</v>
      </c>
      <c r="B84">
        <v>34</v>
      </c>
      <c r="C84" t="s">
        <v>185</v>
      </c>
      <c r="D84" t="s">
        <v>51</v>
      </c>
      <c r="E84" t="s">
        <v>82</v>
      </c>
      <c r="F84" t="s">
        <v>186</v>
      </c>
      <c r="G84" t="str">
        <f>"201511008286"</f>
        <v>201511008286</v>
      </c>
      <c r="H84" t="s">
        <v>152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</v>
      </c>
      <c r="W84">
        <v>56</v>
      </c>
      <c r="X84">
        <v>0</v>
      </c>
      <c r="Z84">
        <v>0</v>
      </c>
      <c r="AA84" t="s">
        <v>187</v>
      </c>
    </row>
    <row r="85" spans="1:27" x14ac:dyDescent="0.25">
      <c r="H85">
        <v>603</v>
      </c>
    </row>
    <row r="86" spans="1:27" x14ac:dyDescent="0.25">
      <c r="A86">
        <v>40</v>
      </c>
      <c r="B86">
        <v>67</v>
      </c>
      <c r="C86" t="s">
        <v>188</v>
      </c>
      <c r="D86" t="s">
        <v>189</v>
      </c>
      <c r="E86" t="s">
        <v>190</v>
      </c>
      <c r="F86" t="s">
        <v>191</v>
      </c>
      <c r="G86" t="str">
        <f>"00084423"</f>
        <v>00084423</v>
      </c>
      <c r="H86" t="s">
        <v>192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Z86">
        <v>0</v>
      </c>
      <c r="AA86" t="s">
        <v>193</v>
      </c>
    </row>
    <row r="87" spans="1:27" x14ac:dyDescent="0.25">
      <c r="H87">
        <v>603</v>
      </c>
    </row>
    <row r="88" spans="1:27" x14ac:dyDescent="0.25">
      <c r="A88">
        <v>41</v>
      </c>
      <c r="B88">
        <v>83</v>
      </c>
      <c r="C88" t="s">
        <v>194</v>
      </c>
      <c r="D88" t="s">
        <v>195</v>
      </c>
      <c r="E88" t="s">
        <v>15</v>
      </c>
      <c r="F88" t="s">
        <v>196</v>
      </c>
      <c r="G88" t="str">
        <f>"201510003728"</f>
        <v>201510003728</v>
      </c>
      <c r="H88">
        <v>803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10</v>
      </c>
      <c r="W88">
        <v>70</v>
      </c>
      <c r="X88">
        <v>0</v>
      </c>
      <c r="Z88">
        <v>0</v>
      </c>
      <c r="AA88">
        <v>903</v>
      </c>
    </row>
    <row r="89" spans="1:27" x14ac:dyDescent="0.25">
      <c r="H89">
        <v>603</v>
      </c>
    </row>
    <row r="90" spans="1:27" x14ac:dyDescent="0.25">
      <c r="A90">
        <v>42</v>
      </c>
      <c r="B90">
        <v>24</v>
      </c>
      <c r="C90" t="s">
        <v>197</v>
      </c>
      <c r="D90" t="s">
        <v>198</v>
      </c>
      <c r="E90" t="s">
        <v>199</v>
      </c>
      <c r="F90" t="s">
        <v>200</v>
      </c>
      <c r="G90" t="str">
        <f>"201511016418"</f>
        <v>201511016418</v>
      </c>
      <c r="H90">
        <v>781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16</v>
      </c>
      <c r="W90">
        <v>112</v>
      </c>
      <c r="X90">
        <v>0</v>
      </c>
      <c r="Z90">
        <v>0</v>
      </c>
      <c r="AA90">
        <v>893</v>
      </c>
    </row>
    <row r="91" spans="1:27" x14ac:dyDescent="0.25">
      <c r="H91">
        <v>603</v>
      </c>
    </row>
    <row r="92" spans="1:27" x14ac:dyDescent="0.25">
      <c r="A92">
        <v>43</v>
      </c>
      <c r="B92">
        <v>178</v>
      </c>
      <c r="C92" t="s">
        <v>201</v>
      </c>
      <c r="D92" t="s">
        <v>202</v>
      </c>
      <c r="E92" t="s">
        <v>56</v>
      </c>
      <c r="F92" t="s">
        <v>203</v>
      </c>
      <c r="G92" t="str">
        <f>"201511042328"</f>
        <v>201511042328</v>
      </c>
      <c r="H92" t="s">
        <v>204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</v>
      </c>
      <c r="W92">
        <v>56</v>
      </c>
      <c r="X92">
        <v>0</v>
      </c>
      <c r="Z92">
        <v>0</v>
      </c>
      <c r="AA92" t="s">
        <v>205</v>
      </c>
    </row>
    <row r="93" spans="1:27" x14ac:dyDescent="0.25">
      <c r="H93">
        <v>603</v>
      </c>
    </row>
    <row r="94" spans="1:27" x14ac:dyDescent="0.25">
      <c r="A94">
        <v>44</v>
      </c>
      <c r="B94">
        <v>247</v>
      </c>
      <c r="C94" t="s">
        <v>206</v>
      </c>
      <c r="D94" t="s">
        <v>207</v>
      </c>
      <c r="E94" t="s">
        <v>24</v>
      </c>
      <c r="F94" t="s">
        <v>208</v>
      </c>
      <c r="G94" t="str">
        <f>"201506004164"</f>
        <v>201506004164</v>
      </c>
      <c r="H94" t="s">
        <v>209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Z94">
        <v>0</v>
      </c>
      <c r="AA94" t="s">
        <v>210</v>
      </c>
    </row>
    <row r="95" spans="1:27" x14ac:dyDescent="0.25">
      <c r="H95">
        <v>603</v>
      </c>
    </row>
    <row r="96" spans="1:27" x14ac:dyDescent="0.25">
      <c r="A96">
        <v>45</v>
      </c>
      <c r="B96">
        <v>231</v>
      </c>
      <c r="C96" t="s">
        <v>211</v>
      </c>
      <c r="D96" t="s">
        <v>212</v>
      </c>
      <c r="E96" t="s">
        <v>56</v>
      </c>
      <c r="F96" t="s">
        <v>213</v>
      </c>
      <c r="G96" t="str">
        <f>"201512001447"</f>
        <v>201512001447</v>
      </c>
      <c r="H96" t="s">
        <v>214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5</v>
      </c>
      <c r="W96">
        <v>35</v>
      </c>
      <c r="X96">
        <v>0</v>
      </c>
      <c r="Z96">
        <v>0</v>
      </c>
      <c r="AA96" t="s">
        <v>215</v>
      </c>
    </row>
    <row r="97" spans="1:27" x14ac:dyDescent="0.25">
      <c r="H97">
        <v>603</v>
      </c>
    </row>
    <row r="98" spans="1:27" x14ac:dyDescent="0.25">
      <c r="A98">
        <v>46</v>
      </c>
      <c r="B98">
        <v>81</v>
      </c>
      <c r="C98" t="s">
        <v>216</v>
      </c>
      <c r="D98" t="s">
        <v>217</v>
      </c>
      <c r="E98" t="s">
        <v>18</v>
      </c>
      <c r="F98" t="s">
        <v>218</v>
      </c>
      <c r="G98" t="str">
        <f>"201003000153"</f>
        <v>201003000153</v>
      </c>
      <c r="H98" t="s">
        <v>68</v>
      </c>
      <c r="I98">
        <v>0</v>
      </c>
      <c r="J98">
        <v>0</v>
      </c>
      <c r="K98">
        <v>0</v>
      </c>
      <c r="L98">
        <v>0</v>
      </c>
      <c r="M98">
        <v>0</v>
      </c>
      <c r="N98">
        <v>50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</v>
      </c>
      <c r="W98">
        <v>56</v>
      </c>
      <c r="X98">
        <v>0</v>
      </c>
      <c r="Z98">
        <v>0</v>
      </c>
      <c r="AA98" t="s">
        <v>219</v>
      </c>
    </row>
    <row r="99" spans="1:27" x14ac:dyDescent="0.25">
      <c r="H99">
        <v>603</v>
      </c>
    </row>
    <row r="100" spans="1:27" x14ac:dyDescent="0.25">
      <c r="A100">
        <v>47</v>
      </c>
      <c r="B100">
        <v>28</v>
      </c>
      <c r="C100" t="s">
        <v>220</v>
      </c>
      <c r="D100" t="s">
        <v>93</v>
      </c>
      <c r="E100" t="s">
        <v>221</v>
      </c>
      <c r="F100" t="s">
        <v>222</v>
      </c>
      <c r="G100" t="str">
        <f>"201511005502"</f>
        <v>201511005502</v>
      </c>
      <c r="H100" t="s">
        <v>223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13</v>
      </c>
      <c r="W100">
        <v>91</v>
      </c>
      <c r="X100">
        <v>0</v>
      </c>
      <c r="Z100">
        <v>0</v>
      </c>
      <c r="AA100" t="s">
        <v>224</v>
      </c>
    </row>
    <row r="101" spans="1:27" x14ac:dyDescent="0.25">
      <c r="H101">
        <v>603</v>
      </c>
    </row>
    <row r="102" spans="1:27" x14ac:dyDescent="0.25">
      <c r="A102">
        <v>48</v>
      </c>
      <c r="B102">
        <v>25</v>
      </c>
      <c r="C102" t="s">
        <v>225</v>
      </c>
      <c r="D102" t="s">
        <v>226</v>
      </c>
      <c r="E102" t="s">
        <v>227</v>
      </c>
      <c r="F102" t="s">
        <v>228</v>
      </c>
      <c r="G102" t="str">
        <f>"201406005428"</f>
        <v>201406005428</v>
      </c>
      <c r="H102">
        <v>792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Z102">
        <v>0</v>
      </c>
      <c r="AA102">
        <v>862</v>
      </c>
    </row>
    <row r="103" spans="1:27" x14ac:dyDescent="0.25">
      <c r="H103">
        <v>603</v>
      </c>
    </row>
    <row r="104" spans="1:27" x14ac:dyDescent="0.25">
      <c r="A104">
        <v>49</v>
      </c>
      <c r="B104">
        <v>109</v>
      </c>
      <c r="C104" t="s">
        <v>229</v>
      </c>
      <c r="D104" t="s">
        <v>230</v>
      </c>
      <c r="E104" t="s">
        <v>82</v>
      </c>
      <c r="F104" t="s">
        <v>231</v>
      </c>
      <c r="G104" t="str">
        <f>"00224902"</f>
        <v>00224902</v>
      </c>
      <c r="H104" t="s">
        <v>232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9</v>
      </c>
      <c r="W104">
        <v>63</v>
      </c>
      <c r="X104">
        <v>0</v>
      </c>
      <c r="Z104">
        <v>0</v>
      </c>
      <c r="AA104" t="s">
        <v>233</v>
      </c>
    </row>
    <row r="105" spans="1:27" x14ac:dyDescent="0.25">
      <c r="H105">
        <v>603</v>
      </c>
    </row>
    <row r="106" spans="1:27" x14ac:dyDescent="0.25">
      <c r="A106">
        <v>50</v>
      </c>
      <c r="B106">
        <v>149</v>
      </c>
      <c r="C106" t="s">
        <v>234</v>
      </c>
      <c r="D106" t="s">
        <v>235</v>
      </c>
      <c r="E106" t="s">
        <v>236</v>
      </c>
      <c r="F106" t="s">
        <v>237</v>
      </c>
      <c r="G106" t="str">
        <f>"201511027599"</f>
        <v>201511027599</v>
      </c>
      <c r="H106" t="s">
        <v>238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12</v>
      </c>
      <c r="W106">
        <v>84</v>
      </c>
      <c r="X106">
        <v>0</v>
      </c>
      <c r="Z106">
        <v>0</v>
      </c>
      <c r="AA106" t="s">
        <v>239</v>
      </c>
    </row>
    <row r="107" spans="1:27" x14ac:dyDescent="0.25">
      <c r="H107">
        <v>603</v>
      </c>
    </row>
    <row r="108" spans="1:27" x14ac:dyDescent="0.25">
      <c r="A108">
        <v>51</v>
      </c>
      <c r="B108">
        <v>65</v>
      </c>
      <c r="C108" t="s">
        <v>240</v>
      </c>
      <c r="D108" t="s">
        <v>241</v>
      </c>
      <c r="E108" t="s">
        <v>242</v>
      </c>
      <c r="F108" t="s">
        <v>243</v>
      </c>
      <c r="G108" t="str">
        <f>"00031043"</f>
        <v>00031043</v>
      </c>
      <c r="H108" t="s">
        <v>244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Z108">
        <v>0</v>
      </c>
      <c r="AA108" t="s">
        <v>244</v>
      </c>
    </row>
    <row r="109" spans="1:27" x14ac:dyDescent="0.25">
      <c r="H109">
        <v>603</v>
      </c>
    </row>
    <row r="110" spans="1:27" x14ac:dyDescent="0.25">
      <c r="A110">
        <v>52</v>
      </c>
      <c r="B110">
        <v>190</v>
      </c>
      <c r="C110" t="s">
        <v>245</v>
      </c>
      <c r="D110" t="s">
        <v>24</v>
      </c>
      <c r="E110" t="s">
        <v>88</v>
      </c>
      <c r="F110" t="s">
        <v>246</v>
      </c>
      <c r="G110" t="str">
        <f>"00228598"</f>
        <v>00228598</v>
      </c>
      <c r="H110" t="s">
        <v>247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50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9</v>
      </c>
      <c r="W110">
        <v>63</v>
      </c>
      <c r="X110">
        <v>0</v>
      </c>
      <c r="Z110">
        <v>0</v>
      </c>
      <c r="AA110" t="s">
        <v>248</v>
      </c>
    </row>
    <row r="111" spans="1:27" x14ac:dyDescent="0.25">
      <c r="H111">
        <v>603</v>
      </c>
    </row>
    <row r="112" spans="1:27" x14ac:dyDescent="0.25">
      <c r="A112">
        <v>53</v>
      </c>
      <c r="B112">
        <v>126</v>
      </c>
      <c r="C112" t="s">
        <v>249</v>
      </c>
      <c r="D112" t="s">
        <v>250</v>
      </c>
      <c r="E112" t="s">
        <v>251</v>
      </c>
      <c r="F112" t="s">
        <v>252</v>
      </c>
      <c r="G112" t="str">
        <f>"00224480"</f>
        <v>00224480</v>
      </c>
      <c r="H112" t="s">
        <v>253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1</v>
      </c>
      <c r="W112">
        <v>7</v>
      </c>
      <c r="X112">
        <v>0</v>
      </c>
      <c r="Z112">
        <v>0</v>
      </c>
      <c r="AA112" t="s">
        <v>254</v>
      </c>
    </row>
    <row r="113" spans="1:27" x14ac:dyDescent="0.25">
      <c r="H113">
        <v>603</v>
      </c>
    </row>
    <row r="114" spans="1:27" x14ac:dyDescent="0.25">
      <c r="A114">
        <v>54</v>
      </c>
      <c r="B114">
        <v>167</v>
      </c>
      <c r="C114" t="s">
        <v>255</v>
      </c>
      <c r="D114" t="s">
        <v>256</v>
      </c>
      <c r="E114" t="s">
        <v>15</v>
      </c>
      <c r="F114" t="s">
        <v>257</v>
      </c>
      <c r="G114" t="str">
        <f>"00028908"</f>
        <v>00028908</v>
      </c>
      <c r="H114" t="s">
        <v>258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50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Z114">
        <v>0</v>
      </c>
      <c r="AA114" t="s">
        <v>259</v>
      </c>
    </row>
    <row r="115" spans="1:27" x14ac:dyDescent="0.25">
      <c r="H115">
        <v>603</v>
      </c>
    </row>
    <row r="116" spans="1:27" x14ac:dyDescent="0.25">
      <c r="A116">
        <v>55</v>
      </c>
      <c r="B116">
        <v>58</v>
      </c>
      <c r="C116" t="s">
        <v>260</v>
      </c>
      <c r="D116" t="s">
        <v>261</v>
      </c>
      <c r="E116" t="s">
        <v>24</v>
      </c>
      <c r="F116" t="s">
        <v>262</v>
      </c>
      <c r="G116" t="str">
        <f>"00092676"</f>
        <v>00092676</v>
      </c>
      <c r="H116" t="s">
        <v>263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Z116">
        <v>0</v>
      </c>
      <c r="AA116" t="s">
        <v>263</v>
      </c>
    </row>
    <row r="117" spans="1:27" x14ac:dyDescent="0.25">
      <c r="H117">
        <v>603</v>
      </c>
    </row>
    <row r="118" spans="1:27" x14ac:dyDescent="0.25">
      <c r="A118">
        <v>56</v>
      </c>
      <c r="B118">
        <v>98</v>
      </c>
      <c r="C118" t="s">
        <v>264</v>
      </c>
      <c r="D118" t="s">
        <v>265</v>
      </c>
      <c r="E118" t="s">
        <v>266</v>
      </c>
      <c r="F118" t="s">
        <v>267</v>
      </c>
      <c r="G118" t="str">
        <f>"00217928"</f>
        <v>00217928</v>
      </c>
      <c r="H118" t="s">
        <v>268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Z118">
        <v>0</v>
      </c>
      <c r="AA118" t="s">
        <v>269</v>
      </c>
    </row>
    <row r="119" spans="1:27" x14ac:dyDescent="0.25">
      <c r="H119">
        <v>603</v>
      </c>
    </row>
    <row r="121" spans="1:27" x14ac:dyDescent="0.25">
      <c r="A121" t="s">
        <v>270</v>
      </c>
    </row>
    <row r="122" spans="1:27" x14ac:dyDescent="0.25">
      <c r="A122" t="s">
        <v>271</v>
      </c>
    </row>
    <row r="123" spans="1:27" x14ac:dyDescent="0.25">
      <c r="A123" t="s">
        <v>272</v>
      </c>
    </row>
    <row r="124" spans="1:27" x14ac:dyDescent="0.25">
      <c r="A124" t="s">
        <v>273</v>
      </c>
    </row>
    <row r="125" spans="1:27" x14ac:dyDescent="0.25">
      <c r="A125" t="s">
        <v>274</v>
      </c>
    </row>
    <row r="126" spans="1:27" x14ac:dyDescent="0.25">
      <c r="A126" t="s">
        <v>275</v>
      </c>
    </row>
    <row r="127" spans="1:27" x14ac:dyDescent="0.25">
      <c r="A127" t="s">
        <v>276</v>
      </c>
    </row>
    <row r="128" spans="1:27" x14ac:dyDescent="0.25">
      <c r="A128" t="s">
        <v>277</v>
      </c>
    </row>
    <row r="129" spans="1:1" x14ac:dyDescent="0.25">
      <c r="A129" t="s">
        <v>278</v>
      </c>
    </row>
    <row r="130" spans="1:1" x14ac:dyDescent="0.25">
      <c r="A130" t="s">
        <v>279</v>
      </c>
    </row>
    <row r="131" spans="1:1" x14ac:dyDescent="0.25">
      <c r="A131" t="s">
        <v>280</v>
      </c>
    </row>
    <row r="132" spans="1:1" x14ac:dyDescent="0.25">
      <c r="A132" t="s">
        <v>281</v>
      </c>
    </row>
    <row r="133" spans="1:1" x14ac:dyDescent="0.25">
      <c r="A133" t="s">
        <v>282</v>
      </c>
    </row>
    <row r="134" spans="1:1" x14ac:dyDescent="0.25">
      <c r="A134" t="s">
        <v>283</v>
      </c>
    </row>
    <row r="135" spans="1:1" x14ac:dyDescent="0.25">
      <c r="A135" t="s">
        <v>284</v>
      </c>
    </row>
    <row r="136" spans="1:1" x14ac:dyDescent="0.25">
      <c r="A136" t="s">
        <v>285</v>
      </c>
    </row>
    <row r="137" spans="1:1" x14ac:dyDescent="0.25">
      <c r="A137" t="s">
        <v>286</v>
      </c>
    </row>
    <row r="138" spans="1:1" x14ac:dyDescent="0.25">
      <c r="A138" t="s">
        <v>287</v>
      </c>
    </row>
    <row r="139" spans="1:1" x14ac:dyDescent="0.25">
      <c r="A139" t="s">
        <v>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2018-11-01T08:30:16Z</dcterms:created>
  <dcterms:modified xsi:type="dcterms:W3CDTF">2018-11-01T08:30:16Z</dcterms:modified>
</cp:coreProperties>
</file>