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3860"/>
  </bookViews>
  <sheets>
    <sheet name="13Κ_2017_ΠΕ_ΔΙΟΡΙΣΤΕΟΙ" sheetId="1" r:id="rId1"/>
  </sheets>
  <calcPr calcId="0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</calcChain>
</file>

<file path=xl/sharedStrings.xml><?xml version="1.0" encoding="utf-8"?>
<sst xmlns="http://schemas.openxmlformats.org/spreadsheetml/2006/main" count="313" uniqueCount="163">
  <si>
    <t>ΠΛΗΡΩΣΗ ΘΕΣΕΩΝ ΜΕ ΣΕΙΡΑ ΠΡΟΤΕΡΑΙΟΤΗΤΑΣ (ΑΡΘΡΟ 18/Ν. 2190/1994) ΠΡΟΚΗΡΥΞΗ 13Κ/2017/19/10/2017</t>
  </si>
  <si>
    <t>Κ Α Τ Α Σ Τ Α Σ Η    Δ Ι Ο Ρ Ι Σ Τ Ε Ω Ν</t>
  </si>
  <si>
    <t>ΠΑΝΕΠΙΣΤΗΜΙΑΚΗΣ ΕΚΠΑΙΔΕΥΣΗΣ (ΠΕ)(ΕΝΙΑΙΟΣ)</t>
  </si>
  <si>
    <t>Α/Α</t>
  </si>
  <si>
    <t>Α.Μ.</t>
  </si>
  <si>
    <t>ΟΝΟΜΑΤΕΠΩΝΥΜΟ</t>
  </si>
  <si>
    <t>ΠΑΤΡΩΝΥΜΟ</t>
  </si>
  <si>
    <t>Α.Δ.Τ.</t>
  </si>
  <si>
    <t>ΜΟΝΑΔΙΚΟΣ ΚΩΔΙΚΟΣ ΥΠΟΨ.</t>
  </si>
  <si>
    <t>ΦΟΡΕΑΣ</t>
  </si>
  <si>
    <t>ΚΛΑΔΟΣ/ΕΙΔΙΚΟΤΗΤΑ</t>
  </si>
  <si>
    <t>ΚΩΔΙΚΟΣ ΘΕΣΗΣ</t>
  </si>
  <si>
    <t>ΤΥΠΟΣ ΠΙΝΑΚΑ</t>
  </si>
  <si>
    <t>ΕΝΤΟΠΙΟΤΗΤΑ</t>
  </si>
  <si>
    <t>ΕΙΔΙΚΕΣ ΙΔΙΟΤΗΤΕΣ</t>
  </si>
  <si>
    <t>ΒΑΘΜΟΛΟΓΙΑ</t>
  </si>
  <si>
    <t>ΑΝΔΡΕΟΥ ΕΛΙΣΑΒΕΤ</t>
  </si>
  <si>
    <t>ΙΩΑ</t>
  </si>
  <si>
    <t>ΑΙ575509</t>
  </si>
  <si>
    <t>ΕΛΛΗΝΙΚΟ ΚΕΝΤΡΟ ΨΥΧΙΚΗΣ ΥΓΙΕΙΝΗΣ &amp; ΕΡΕΥΝΩΝ – Ε.ΚΕ.Ψ.Υ.Ε. [Δ.Ψ.Υ. ΛΙΒΑΔΕΙΑΣ ΜΟΝ. ΕΝΗΛΙΚΩΝ/ ΠΑΙΔΙΩΝ]</t>
  </si>
  <si>
    <t>ΠΕ ΨΥΧΙΑΤΡΩΝ</t>
  </si>
  <si>
    <t>ΒΠ</t>
  </si>
  <si>
    <t>ΑΦΕΖΟΛΗΣ ΝΙΚΟΛΑΟΣ</t>
  </si>
  <si>
    <t>ΑΡΙ</t>
  </si>
  <si>
    <t>ΑΖ303400</t>
  </si>
  <si>
    <t>ΠΕ ΔΙΟΙΚΗΤΙΚΟΥ</t>
  </si>
  <si>
    <t>ΒΛΑΧΟΚΩΣΤΑ ΑΛΕΞΑΝΔΡΑ</t>
  </si>
  <si>
    <t>ΑΘΑ</t>
  </si>
  <si>
    <t>ΑΜ091817</t>
  </si>
  <si>
    <t>ΑΝΕΞΑΡΤΗΤΗ ΑΡΧΗ ΔΗΜΟΣΙΩΝ ΕΣΟΔΩΝ</t>
  </si>
  <si>
    <t>ΠΕ ΠΛΗΡΟΦΟΡΙΚΗΣ</t>
  </si>
  <si>
    <t>ΠΟΛ (ΜΕ ΕΜΠ.)</t>
  </si>
  <si>
    <t>ΒΟΓΙΑΤΖΟΓΛΟΥ ΚΥΒΕΛΗ ΜΑΡΙΑ</t>
  </si>
  <si>
    <t>ΒΑΣ</t>
  </si>
  <si>
    <t>Χ067040</t>
  </si>
  <si>
    <t>ΕΛΛΗΝΙΚΟ ΚΕΝΤΡΟ ΨΥΧΙΚΗΣ ΥΓΙΕΙΝΗΣ &amp; ΕΡΕΥΝΩΝ – Ε.ΚΕ.Ψ.Υ.Ε. [Δ.Ψ.Υ. ΠΑΤΡΑΣ ΜΟΝ. ΕΝΗΛΙΚΩΝ]</t>
  </si>
  <si>
    <t>ΠΕ ΨΥΧΟΛΟΓΩΝ</t>
  </si>
  <si>
    <t>ΒΡΕΤΤΟΥ ΣΤΑΥΡΟΥΛΑ</t>
  </si>
  <si>
    <t>ΠΑΝ</t>
  </si>
  <si>
    <t>Ρ008899</t>
  </si>
  <si>
    <t>ΤΡΙ (ΜΕ ΕΜΠ.)</t>
  </si>
  <si>
    <t>ΓΙΑΝΝΑΚΗ ΕΥΤΥΧΙΑ</t>
  </si>
  <si>
    <t>ΓΕΩ</t>
  </si>
  <si>
    <t>ΑΕ044308</t>
  </si>
  <si>
    <t>ΓΙΑΝΝΑΚΟΠΟΥΛΟΣ ΓΕΩΡΓΙΟΣ</t>
  </si>
  <si>
    <t>ΑΚ713682</t>
  </si>
  <si>
    <t>ΕΛΛΗΝΙΚΟ ΚΕΝΤΡΟ ΨΥΧΙΚΗΣ ΥΓΙΕΙΝΗΣ &amp; ΕΡΕΥΝΩΝ – Ε.ΚΕ.Ψ.Υ.Ε. [Δ.Ψ.Υ. ΑΘΗΝΑΣ ΜΟΝ. ΠΑΙΔΙΩΝ &amp; ΕΦΗΒΩΝ]</t>
  </si>
  <si>
    <t>ΠΕ ΠΑΙΔΟΨΥΧΙΑΤΡΩΝ</t>
  </si>
  <si>
    <t>ΓΙΑΝΝΑΚΟΠΟΥΛΟΥ ΚΑΛΛΙΟΠΗ</t>
  </si>
  <si>
    <t>ΑΕ249882</t>
  </si>
  <si>
    <t>ΓΚΕΚΑ ΑΠΟΣΤΟΛΙΑ ΕΛΙΝΑ</t>
  </si>
  <si>
    <t>ΔΗΜ</t>
  </si>
  <si>
    <t>Π171168</t>
  </si>
  <si>
    <t>ΕΛΛΗΝΙΚΟ ΚΕΝΤΡΟ ΨΥΧΙΚΗΣ ΥΓΙΕΙΝΗΣ &amp; ΕΡΕΥΝΩΝ – Ε.ΚΕ.Ψ.Υ.Ε. [Δ.Ψ.Υ. ΑΘΗΝΑΣ ΜΟΝ. ΕΝΗΛΙΚΩΝ]</t>
  </si>
  <si>
    <t>ΓΥΠΑΡΑΚΗΣ ΘΕΟΧΑΡΗΣ</t>
  </si>
  <si>
    <t>ΜΑΝ</t>
  </si>
  <si>
    <t>ΑΚ731468</t>
  </si>
  <si>
    <t>ΙΕΡΑ ΑΡΧΙΕΠΙΣΚΟΠΗ ΑΘΗΝΩΝ</t>
  </si>
  <si>
    <t>ΔΕΛΗΓΙΑΝΝΗ ΕΥΘΥΜΙΑ</t>
  </si>
  <si>
    <t>Χ747211</t>
  </si>
  <si>
    <t>ΔΕΛΗΜΠΑΛΤΑΔΑΚΗ ΜΑΡΙΑ</t>
  </si>
  <si>
    <t>ΑΙ863862</t>
  </si>
  <si>
    <t>ΔΡΟΣΟΠΟΥΛΟΥ ΧΑΡΟΥΛΑ</t>
  </si>
  <si>
    <t>ΘΕΜ</t>
  </si>
  <si>
    <t>Τ830718</t>
  </si>
  <si>
    <t>ΖΟΥΠΑΝΟΣ ΣΠΥΡΟΣ</t>
  </si>
  <si>
    <t>ΑΖ608061</t>
  </si>
  <si>
    <t>ΗΛΙΑΔΟΥ ΑΓΓΕΛΙΚΗ</t>
  </si>
  <si>
    <t>ΠΛΑ</t>
  </si>
  <si>
    <t>Ξ287121</t>
  </si>
  <si>
    <t>ΕΛΛΗΝΙΚΟ ΚΕΝΤΡΟ ΨΥΧΙΚΗΣ ΥΓΙΕΙΝΗΣ &amp; ΕΡΕΥΝΩΝ – Ε.ΚΕ.Ψ.Υ.Ε. [Δ.Ψ.Υ. ΠΕΙΡΑΙΑ ΜΟΝ. ΠΑΙΔΙΩΝ &amp; ΕΦΗΒΩΝ]</t>
  </si>
  <si>
    <t>ΗΛΙΟΠΟΥΛΟΣ ΒΑΣΙΛΕΙΟΣ</t>
  </si>
  <si>
    <t>ΧΡΗ</t>
  </si>
  <si>
    <t>Ρ934965</t>
  </si>
  <si>
    <t>ΕΛΛΗΝΙΚΟ ΚΕΝΤΡΟ ΨΥΧΙΚΗΣ ΥΓΙΕΙΝΗΣ &amp; ΕΡΕΥΝΩΝ – Ε.ΚΕ.Ψ.Υ.Ε. [Δ.Ψ.Υ. ΠΑΤΡΑΣ ΜΟΝ. ΠΑΙΔΙΩΝ &amp; ΕΦΗΒΩΝ]</t>
  </si>
  <si>
    <t>ΠΕ ΛΟΓΟΠΕΔΙΚΩΝ ΚΑΙ ΣΕ ΕΛΛΕΙΨΗ ΤΕ ΛΟΓΟΘΕΡΑΠΕΥΤΩΝ</t>
  </si>
  <si>
    <t>ΗΛΙΟΥΔΗ ΣΤΑΜΑΤΙΑ</t>
  </si>
  <si>
    <t>ΝΙΚ</t>
  </si>
  <si>
    <t>ΑΚ845081</t>
  </si>
  <si>
    <t>ΚΑΜΠΡΑΣ ΔΗΜΗΤΡΙΟΣ</t>
  </si>
  <si>
    <t>ΜΑΡ</t>
  </si>
  <si>
    <t>Π607210</t>
  </si>
  <si>
    <t>ΑΝΩΝΥΜΗ ΕΤΑΙΡΕΙΑ ΜΟΝΑΔΩΝ ΥΓΕΙΑΣ – ΑΕΜΥ (ΠΟΛΥΚΛΙΝΙΚΗ ΟΛΥΜΠΙΑΚΟΥ ΧΩΡΙΟΥ) (ΥΠ. ΥΓΕΙΑΣ)</t>
  </si>
  <si>
    <t>ΠΕ ΙΑΤΡΩΝ ΕΙΔ. ΟΡΘΟΠΑΙΔΙΚΗΣ</t>
  </si>
  <si>
    <t>ΚΑΡΑΓΙΑΝΝΗΣ ΒΑΣΙΛΕΙΟΣ</t>
  </si>
  <si>
    <t>ΘΕΟ</t>
  </si>
  <si>
    <t>Χ323484</t>
  </si>
  <si>
    <t>ΚΑΡΟΠΟΥΛΟΣ ΓΕΩΡΓΙΟΣ</t>
  </si>
  <si>
    <t>ΣΤΑ</t>
  </si>
  <si>
    <t>ΑΒ017321</t>
  </si>
  <si>
    <t>ΚΑΤΕΡΟΣ ΔΗΜΗΤΡΙΟΣ</t>
  </si>
  <si>
    <t>ΑΛΕ</t>
  </si>
  <si>
    <t>ΑΕ744652</t>
  </si>
  <si>
    <t>ΚΑΤΣΙΓΙΑΝΝΗ ΚΩΝΣΤΑΝΤΙΝΑ</t>
  </si>
  <si>
    <t>ΠΕΤ</t>
  </si>
  <si>
    <t>Φ012291</t>
  </si>
  <si>
    <t>ΚΙΣΣΑΝΗ ΔΕΣΠΟΙΝΑ</t>
  </si>
  <si>
    <t>ΚΥΡ</t>
  </si>
  <si>
    <t>ΑΚ778798</t>
  </si>
  <si>
    <t>ΚΟΚΟΡΑ ΕΛΙΣΣΑΒΕΤ</t>
  </si>
  <si>
    <t>ΑΗ995885</t>
  </si>
  <si>
    <t>ΚΟΝΤΟΘΟΔΩΡΑ ΠΑΓΩΝΑ ΑΙΚΑΤΕΡΙΝΗ</t>
  </si>
  <si>
    <t>ΑΒ283459</t>
  </si>
  <si>
    <t>ΚΟΡΔΑΛΗ ΑΓΓΕΛΙΚΗ</t>
  </si>
  <si>
    <t>ΑΝ009390</t>
  </si>
  <si>
    <t>ΚΟΥΚΟΥΜΗΣ ΧΡΗΣΤΟΣ</t>
  </si>
  <si>
    <t>ΣΑΡ</t>
  </si>
  <si>
    <t>ΑΒ084482</t>
  </si>
  <si>
    <t>ΠΕ ΙΑΤΡΩΝ ΕΙΔ. ΟΔΟΝΤΙΑΤΡΙΚΗΣ</t>
  </si>
  <si>
    <t>ΚΟΥΦΑΚΗΣ ΘΕΟΔΩΡΟΣ</t>
  </si>
  <si>
    <t>ΤΡΙ</t>
  </si>
  <si>
    <t>ΑΖ967137</t>
  </si>
  <si>
    <t>ΕΙΔ.Α (ΜΕ ΕΜΠ.)</t>
  </si>
  <si>
    <t>ΚΡΗΤΟΥ ΕΥΜΟΡΦΙΑ</t>
  </si>
  <si>
    <t>ΑΜ483612</t>
  </si>
  <si>
    <t>ΚΡΗΤΣΩΤΑΚΗΣ ΕΛΕΥΘΕΡΙΟΣ</t>
  </si>
  <si>
    <t>ΜΙΧ</t>
  </si>
  <si>
    <t>ΑΗ620181</t>
  </si>
  <si>
    <t>ΠΕ ΙΑΤΡΩΝ ΓΕΝΙΚΗΣ ΙΑΤΡΙΚΗΣ</t>
  </si>
  <si>
    <t>ΛΟΥΛΟΥΔΗΣ ΓΕΩΡΓΙΟΣ</t>
  </si>
  <si>
    <t>ΕΜΜ</t>
  </si>
  <si>
    <t>ΑΖ036827</t>
  </si>
  <si>
    <t>ΜΑΚΡΗΣ ΠΡΟΔΡΟΜΟΣ</t>
  </si>
  <si>
    <t>ΚΩΝ</t>
  </si>
  <si>
    <t>Φ326537</t>
  </si>
  <si>
    <t>ΜΑΣΤΡΟΘΕΟΔΩΡΟΣ ΣΤΕΦΑΝΟΣ</t>
  </si>
  <si>
    <t>ΑΗ066272</t>
  </si>
  <si>
    <t>ΕΛΛΗΝΙΚΟ ΚΕΝΤΡΟ ΨΥΧΙΚΗΣ ΥΓΙΕΙΝΗΣ &amp; ΕΡΕΥΝΩΝ – Ε.ΚΕ.Ψ.Υ.Ε. [Δ.Ψ.Υ. ΑΙΓΑΛΕΩ ΜΟΝ. ΕΝΗΛΙΚΩΝ]</t>
  </si>
  <si>
    <t>ΜΕΝΤΗ ΑΙΚΑΤΕΡΙΝΗ</t>
  </si>
  <si>
    <t>ΑΝ246126</t>
  </si>
  <si>
    <t>ΝΟΜΙΚΟΣ ΝΙΚΟΛΑΟΣ</t>
  </si>
  <si>
    <t>Χ969855</t>
  </si>
  <si>
    <t>ΟΙΚΟΝΟΜΙΔΟΥ ΔΗΜΗΤΡΑ</t>
  </si>
  <si>
    <t>ΑΝ223256</t>
  </si>
  <si>
    <t>ΠΑΠΑΙΩΑΝΝΟΥ ΣΟΦΙΑ</t>
  </si>
  <si>
    <t>ΑΖ148336</t>
  </si>
  <si>
    <t>ΠΑΣΧΟΥ ΜΕΡΣΙΝΗ</t>
  </si>
  <si>
    <t>ΑΖ214751</t>
  </si>
  <si>
    <t>ΠΕΤΡΙΔΗΣ ΔΗΜΗΤΡΙΟΣ</t>
  </si>
  <si>
    <t>ΗΛΙ</t>
  </si>
  <si>
    <t>ΑΖ695939</t>
  </si>
  <si>
    <t>ΣΑΟΥΓΚΟΥ ΙΩΑΝΝΑ</t>
  </si>
  <si>
    <t>ΑΗ237948</t>
  </si>
  <si>
    <t>ΠΕ ΙΑΤΡΩΝ ΕΙΔ. ΠΑΙΔΙΑΤΡΙΚΗΣ</t>
  </si>
  <si>
    <t>ΣΑΧΙΝΟΓΛΟΥ ΓΡΗΓΟΡΙΟΣ</t>
  </si>
  <si>
    <t>ΑΖ959483</t>
  </si>
  <si>
    <t>ΣΙΔΕΡΗΣ ΔΗΜΗΤΡΙΟΣ</t>
  </si>
  <si>
    <t>ΑΝΑ</t>
  </si>
  <si>
    <t>Φ119630</t>
  </si>
  <si>
    <t>ΣΜΑΡΓΙΑΝΑΚΗ ΚΩΝΣΤΑΝΤΙΝΑ</t>
  </si>
  <si>
    <t>Χ858229</t>
  </si>
  <si>
    <t>ΤΕΠΕΛΕΝΑ ΙΩΑΝΝΑ</t>
  </si>
  <si>
    <t>ΚΟΥ</t>
  </si>
  <si>
    <t>ΑΚ856217</t>
  </si>
  <si>
    <t>ΤΟΥΡΝΑΣ ΝΙΚΟΛΑΟΣ</t>
  </si>
  <si>
    <t>ΣΤΕ</t>
  </si>
  <si>
    <t>ΑΖ684274</t>
  </si>
  <si>
    <t>ΕΙΔ.Β (ΜΕ ΕΜΠ.)</t>
  </si>
  <si>
    <t>ΧΑΡΟΚΟΠΑΚΗΣ ΑΓΓΕΛΟΣ</t>
  </si>
  <si>
    <t>ΑΜ128002</t>
  </si>
  <si>
    <t>ΠΕ ΙΑΤΡΩΝ ΑΚΤΙΝΟΔΙΑΓΝΩΣΤΙΚΗΣ</t>
  </si>
  <si>
    <t>ΧΕΛΙΔΟΝΗ ΜΕΡΟΠΗ</t>
  </si>
  <si>
    <t>Χ625489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</si>
</sst>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workbookViewId="0"/>
  </sheetViews>
  <sheetFormatPr defaultRowHeight="15" x14ac:dyDescent="0.25"/>
  <sheetData>
    <row r="1" spans="1:13" x14ac:dyDescent="0.25">
      <c r="A1" t="s">
        <v>0</v>
      </c>
    </row>
    <row r="2" spans="1:13" x14ac:dyDescent="0.25">
      <c r="A2" t="s">
        <v>1</v>
      </c>
    </row>
    <row r="4" spans="1:13" x14ac:dyDescent="0.25">
      <c r="A4" t="s">
        <v>2</v>
      </c>
    </row>
    <row r="6" spans="1:13" x14ac:dyDescent="0.25">
      <c r="A6" t="s">
        <v>3</v>
      </c>
      <c r="B6" t="s">
        <v>4</v>
      </c>
      <c r="C6" t="s">
        <v>5</v>
      </c>
      <c r="D6" t="s">
        <v>6</v>
      </c>
      <c r="E6" t="s">
        <v>7</v>
      </c>
      <c r="F6" t="s">
        <v>8</v>
      </c>
      <c r="G6" t="s">
        <v>9</v>
      </c>
      <c r="H6" t="s">
        <v>10</v>
      </c>
      <c r="I6" t="s">
        <v>11</v>
      </c>
      <c r="J6" t="s">
        <v>12</v>
      </c>
      <c r="K6" t="s">
        <v>13</v>
      </c>
      <c r="L6" t="s">
        <v>14</v>
      </c>
      <c r="M6" t="s">
        <v>15</v>
      </c>
    </row>
    <row r="7" spans="1:13" x14ac:dyDescent="0.25">
      <c r="A7">
        <v>1</v>
      </c>
      <c r="B7">
        <v>810</v>
      </c>
      <c r="C7" t="s">
        <v>16</v>
      </c>
      <c r="D7" t="s">
        <v>17</v>
      </c>
      <c r="E7" t="s">
        <v>18</v>
      </c>
      <c r="F7" t="str">
        <f>"00225008"</f>
        <v>00225008</v>
      </c>
      <c r="G7" t="s">
        <v>19</v>
      </c>
      <c r="H7" t="s">
        <v>20</v>
      </c>
      <c r="I7">
        <v>512</v>
      </c>
      <c r="J7" t="s">
        <v>21</v>
      </c>
      <c r="K7">
        <v>0</v>
      </c>
      <c r="M7">
        <v>1030.3</v>
      </c>
    </row>
    <row r="8" spans="1:13" x14ac:dyDescent="0.25">
      <c r="A8">
        <v>2</v>
      </c>
      <c r="B8">
        <v>438</v>
      </c>
      <c r="C8" t="s">
        <v>22</v>
      </c>
      <c r="D8" t="s">
        <v>23</v>
      </c>
      <c r="E8" t="s">
        <v>24</v>
      </c>
      <c r="F8" t="str">
        <f>"200801009215"</f>
        <v>200801009215</v>
      </c>
      <c r="G8" t="s">
        <v>19</v>
      </c>
      <c r="H8" t="s">
        <v>25</v>
      </c>
      <c r="I8">
        <v>501</v>
      </c>
      <c r="J8" t="s">
        <v>21</v>
      </c>
      <c r="K8">
        <v>0</v>
      </c>
      <c r="M8">
        <v>1950.2</v>
      </c>
    </row>
    <row r="9" spans="1:13" x14ac:dyDescent="0.25">
      <c r="A9">
        <v>3</v>
      </c>
      <c r="B9">
        <v>3</v>
      </c>
      <c r="C9" t="s">
        <v>26</v>
      </c>
      <c r="D9" t="s">
        <v>27</v>
      </c>
      <c r="E9" t="s">
        <v>28</v>
      </c>
      <c r="F9" t="str">
        <f>"201504005448"</f>
        <v>201504005448</v>
      </c>
      <c r="G9" t="s">
        <v>29</v>
      </c>
      <c r="H9" t="s">
        <v>30</v>
      </c>
      <c r="I9">
        <v>518</v>
      </c>
      <c r="J9" t="s">
        <v>21</v>
      </c>
      <c r="K9">
        <v>0</v>
      </c>
      <c r="L9" t="s">
        <v>31</v>
      </c>
      <c r="M9">
        <v>1856.5</v>
      </c>
    </row>
    <row r="10" spans="1:13" x14ac:dyDescent="0.25">
      <c r="A10">
        <v>4</v>
      </c>
      <c r="B10">
        <v>892</v>
      </c>
      <c r="C10" t="s">
        <v>32</v>
      </c>
      <c r="D10" t="s">
        <v>33</v>
      </c>
      <c r="E10" t="s">
        <v>34</v>
      </c>
      <c r="F10" t="str">
        <f>"00228276"</f>
        <v>00228276</v>
      </c>
      <c r="G10" t="s">
        <v>35</v>
      </c>
      <c r="H10" t="s">
        <v>36</v>
      </c>
      <c r="I10">
        <v>520</v>
      </c>
      <c r="J10" t="s">
        <v>21</v>
      </c>
      <c r="K10">
        <v>0</v>
      </c>
      <c r="M10">
        <v>2244.1</v>
      </c>
    </row>
    <row r="11" spans="1:13" x14ac:dyDescent="0.25">
      <c r="A11">
        <v>5</v>
      </c>
      <c r="B11">
        <v>872</v>
      </c>
      <c r="C11" t="s">
        <v>37</v>
      </c>
      <c r="D11" t="s">
        <v>38</v>
      </c>
      <c r="E11" t="s">
        <v>39</v>
      </c>
      <c r="F11" t="str">
        <f>"201412004727"</f>
        <v>201412004727</v>
      </c>
      <c r="G11" t="s">
        <v>29</v>
      </c>
      <c r="H11" t="s">
        <v>30</v>
      </c>
      <c r="I11">
        <v>519</v>
      </c>
      <c r="J11" t="s">
        <v>21</v>
      </c>
      <c r="K11">
        <v>0</v>
      </c>
      <c r="L11" t="s">
        <v>40</v>
      </c>
      <c r="M11">
        <v>1016.3</v>
      </c>
    </row>
    <row r="12" spans="1:13" x14ac:dyDescent="0.25">
      <c r="A12">
        <v>6</v>
      </c>
      <c r="B12">
        <v>444</v>
      </c>
      <c r="C12" t="s">
        <v>41</v>
      </c>
      <c r="D12" t="s">
        <v>42</v>
      </c>
      <c r="E12" t="s">
        <v>43</v>
      </c>
      <c r="F12" t="str">
        <f>"00010556"</f>
        <v>00010556</v>
      </c>
      <c r="G12" t="s">
        <v>29</v>
      </c>
      <c r="H12" t="s">
        <v>30</v>
      </c>
      <c r="I12">
        <v>519</v>
      </c>
      <c r="J12" t="s">
        <v>21</v>
      </c>
      <c r="K12">
        <v>0</v>
      </c>
      <c r="M12">
        <v>1876.7</v>
      </c>
    </row>
    <row r="13" spans="1:13" x14ac:dyDescent="0.25">
      <c r="A13">
        <v>7</v>
      </c>
      <c r="B13">
        <v>435</v>
      </c>
      <c r="C13" t="s">
        <v>44</v>
      </c>
      <c r="D13" t="s">
        <v>38</v>
      </c>
      <c r="E13" t="s">
        <v>45</v>
      </c>
      <c r="F13" t="str">
        <f>"200802011037"</f>
        <v>200802011037</v>
      </c>
      <c r="G13" t="s">
        <v>46</v>
      </c>
      <c r="H13" t="s">
        <v>47</v>
      </c>
      <c r="I13">
        <v>510</v>
      </c>
      <c r="J13" t="s">
        <v>21</v>
      </c>
      <c r="K13">
        <v>0</v>
      </c>
      <c r="M13">
        <v>2060.1</v>
      </c>
    </row>
    <row r="14" spans="1:13" x14ac:dyDescent="0.25">
      <c r="A14">
        <v>8</v>
      </c>
      <c r="B14">
        <v>447</v>
      </c>
      <c r="C14" t="s">
        <v>48</v>
      </c>
      <c r="D14" t="s">
        <v>17</v>
      </c>
      <c r="E14" t="s">
        <v>49</v>
      </c>
      <c r="F14" t="str">
        <f>"200804000722"</f>
        <v>200804000722</v>
      </c>
      <c r="G14" t="s">
        <v>29</v>
      </c>
      <c r="H14" t="s">
        <v>30</v>
      </c>
      <c r="I14">
        <v>518</v>
      </c>
      <c r="J14" t="s">
        <v>21</v>
      </c>
      <c r="K14">
        <v>0</v>
      </c>
      <c r="M14">
        <v>1986.9</v>
      </c>
    </row>
    <row r="15" spans="1:13" x14ac:dyDescent="0.25">
      <c r="A15">
        <v>9</v>
      </c>
      <c r="B15">
        <v>635</v>
      </c>
      <c r="C15" t="s">
        <v>50</v>
      </c>
      <c r="D15" t="s">
        <v>51</v>
      </c>
      <c r="E15" t="s">
        <v>52</v>
      </c>
      <c r="F15" t="str">
        <f>"00227829"</f>
        <v>00227829</v>
      </c>
      <c r="G15" t="s">
        <v>53</v>
      </c>
      <c r="H15" t="s">
        <v>20</v>
      </c>
      <c r="I15">
        <v>513</v>
      </c>
      <c r="J15" t="s">
        <v>21</v>
      </c>
      <c r="K15">
        <v>0</v>
      </c>
      <c r="M15">
        <v>1479</v>
      </c>
    </row>
    <row r="16" spans="1:13" x14ac:dyDescent="0.25">
      <c r="A16">
        <v>10</v>
      </c>
      <c r="B16">
        <v>304</v>
      </c>
      <c r="C16" t="s">
        <v>54</v>
      </c>
      <c r="D16" t="s">
        <v>55</v>
      </c>
      <c r="E16" t="s">
        <v>56</v>
      </c>
      <c r="F16" t="str">
        <f>"200712003203"</f>
        <v>200712003203</v>
      </c>
      <c r="G16" t="s">
        <v>57</v>
      </c>
      <c r="H16" t="s">
        <v>25</v>
      </c>
      <c r="I16">
        <v>502</v>
      </c>
      <c r="J16" t="s">
        <v>21</v>
      </c>
      <c r="K16">
        <v>0</v>
      </c>
      <c r="M16">
        <v>1738</v>
      </c>
    </row>
    <row r="17" spans="1:13" x14ac:dyDescent="0.25">
      <c r="A17">
        <v>11</v>
      </c>
      <c r="B17">
        <v>651</v>
      </c>
      <c r="C17" t="s">
        <v>58</v>
      </c>
      <c r="D17" t="s">
        <v>51</v>
      </c>
      <c r="E17" t="s">
        <v>59</v>
      </c>
      <c r="F17" t="str">
        <f>"00222888"</f>
        <v>00222888</v>
      </c>
      <c r="G17" t="s">
        <v>19</v>
      </c>
      <c r="H17" t="s">
        <v>47</v>
      </c>
      <c r="I17">
        <v>509</v>
      </c>
      <c r="J17" t="s">
        <v>21</v>
      </c>
      <c r="K17">
        <v>0</v>
      </c>
      <c r="M17">
        <v>1481.6</v>
      </c>
    </row>
    <row r="18" spans="1:13" x14ac:dyDescent="0.25">
      <c r="A18">
        <v>12</v>
      </c>
      <c r="B18">
        <v>491</v>
      </c>
      <c r="C18" t="s">
        <v>60</v>
      </c>
      <c r="D18" t="s">
        <v>33</v>
      </c>
      <c r="E18" t="s">
        <v>61</v>
      </c>
      <c r="F18" t="str">
        <f>"00011335"</f>
        <v>00011335</v>
      </c>
      <c r="G18" t="s">
        <v>29</v>
      </c>
      <c r="H18" t="s">
        <v>30</v>
      </c>
      <c r="I18">
        <v>519</v>
      </c>
      <c r="J18" t="s">
        <v>21</v>
      </c>
      <c r="K18">
        <v>0</v>
      </c>
      <c r="L18" t="s">
        <v>31</v>
      </c>
      <c r="M18">
        <v>1545.1</v>
      </c>
    </row>
    <row r="19" spans="1:13" x14ac:dyDescent="0.25">
      <c r="A19">
        <v>13</v>
      </c>
      <c r="B19">
        <v>453</v>
      </c>
      <c r="C19" t="s">
        <v>62</v>
      </c>
      <c r="D19" t="s">
        <v>63</v>
      </c>
      <c r="E19" t="s">
        <v>64</v>
      </c>
      <c r="F19" t="str">
        <f>"201406003163"</f>
        <v>201406003163</v>
      </c>
      <c r="G19" t="s">
        <v>29</v>
      </c>
      <c r="H19" t="s">
        <v>30</v>
      </c>
      <c r="I19">
        <v>519</v>
      </c>
      <c r="J19" t="s">
        <v>21</v>
      </c>
      <c r="K19">
        <v>0</v>
      </c>
      <c r="L19" t="s">
        <v>31</v>
      </c>
      <c r="M19">
        <v>1516.6</v>
      </c>
    </row>
    <row r="20" spans="1:13" x14ac:dyDescent="0.25">
      <c r="A20">
        <v>14</v>
      </c>
      <c r="B20">
        <v>805</v>
      </c>
      <c r="C20" t="s">
        <v>65</v>
      </c>
      <c r="D20" t="s">
        <v>42</v>
      </c>
      <c r="E20" t="s">
        <v>66</v>
      </c>
      <c r="F20" t="str">
        <f>"00109612"</f>
        <v>00109612</v>
      </c>
      <c r="G20" t="s">
        <v>29</v>
      </c>
      <c r="H20" t="s">
        <v>30</v>
      </c>
      <c r="I20">
        <v>518</v>
      </c>
      <c r="J20" t="s">
        <v>21</v>
      </c>
      <c r="K20">
        <v>0</v>
      </c>
      <c r="M20">
        <v>2184.9</v>
      </c>
    </row>
    <row r="21" spans="1:13" x14ac:dyDescent="0.25">
      <c r="A21">
        <v>15</v>
      </c>
      <c r="B21">
        <v>94</v>
      </c>
      <c r="C21" t="s">
        <v>67</v>
      </c>
      <c r="D21" t="s">
        <v>68</v>
      </c>
      <c r="E21" t="s">
        <v>69</v>
      </c>
      <c r="F21" t="str">
        <f>"00226779"</f>
        <v>00226779</v>
      </c>
      <c r="G21" t="s">
        <v>70</v>
      </c>
      <c r="H21" t="s">
        <v>47</v>
      </c>
      <c r="I21">
        <v>511</v>
      </c>
      <c r="J21" t="s">
        <v>21</v>
      </c>
      <c r="K21">
        <v>0</v>
      </c>
      <c r="M21">
        <v>1541.1</v>
      </c>
    </row>
    <row r="22" spans="1:13" x14ac:dyDescent="0.25">
      <c r="A22">
        <v>16</v>
      </c>
      <c r="B22">
        <v>268</v>
      </c>
      <c r="C22" t="s">
        <v>71</v>
      </c>
      <c r="D22" t="s">
        <v>72</v>
      </c>
      <c r="E22" t="s">
        <v>73</v>
      </c>
      <c r="F22" t="str">
        <f>"00022280"</f>
        <v>00022280</v>
      </c>
      <c r="G22" t="s">
        <v>74</v>
      </c>
      <c r="H22" t="s">
        <v>75</v>
      </c>
      <c r="I22">
        <v>515</v>
      </c>
      <c r="J22" t="s">
        <v>21</v>
      </c>
      <c r="K22">
        <v>0</v>
      </c>
      <c r="M22">
        <v>1818.8</v>
      </c>
    </row>
    <row r="23" spans="1:13" x14ac:dyDescent="0.25">
      <c r="A23">
        <v>17</v>
      </c>
      <c r="B23">
        <v>525</v>
      </c>
      <c r="C23" t="s">
        <v>76</v>
      </c>
      <c r="D23" t="s">
        <v>77</v>
      </c>
      <c r="E23" t="s">
        <v>78</v>
      </c>
      <c r="F23" t="str">
        <f>"201410009388"</f>
        <v>201410009388</v>
      </c>
      <c r="G23" t="s">
        <v>29</v>
      </c>
      <c r="H23" t="s">
        <v>30</v>
      </c>
      <c r="I23">
        <v>519</v>
      </c>
      <c r="J23" t="s">
        <v>21</v>
      </c>
      <c r="K23">
        <v>0</v>
      </c>
      <c r="M23">
        <v>1864.3</v>
      </c>
    </row>
    <row r="24" spans="1:13" x14ac:dyDescent="0.25">
      <c r="A24">
        <v>18</v>
      </c>
      <c r="B24">
        <v>166</v>
      </c>
      <c r="C24" t="s">
        <v>79</v>
      </c>
      <c r="D24" t="s">
        <v>80</v>
      </c>
      <c r="E24" t="s">
        <v>81</v>
      </c>
      <c r="F24" t="str">
        <f>"00227373"</f>
        <v>00227373</v>
      </c>
      <c r="G24" t="s">
        <v>82</v>
      </c>
      <c r="H24" t="s">
        <v>83</v>
      </c>
      <c r="I24">
        <v>506</v>
      </c>
      <c r="J24" t="s">
        <v>21</v>
      </c>
      <c r="K24">
        <v>0</v>
      </c>
      <c r="M24">
        <v>1432</v>
      </c>
    </row>
    <row r="25" spans="1:13" x14ac:dyDescent="0.25">
      <c r="A25">
        <v>19</v>
      </c>
      <c r="B25">
        <v>248</v>
      </c>
      <c r="C25" t="s">
        <v>84</v>
      </c>
      <c r="D25" t="s">
        <v>85</v>
      </c>
      <c r="E25" t="s">
        <v>86</v>
      </c>
      <c r="F25" t="str">
        <f>"201402005352"</f>
        <v>201402005352</v>
      </c>
      <c r="G25" t="s">
        <v>29</v>
      </c>
      <c r="H25" t="s">
        <v>30</v>
      </c>
      <c r="I25">
        <v>519</v>
      </c>
      <c r="J25" t="s">
        <v>21</v>
      </c>
      <c r="K25">
        <v>0</v>
      </c>
      <c r="L25" t="s">
        <v>31</v>
      </c>
      <c r="M25">
        <v>1531.3</v>
      </c>
    </row>
    <row r="26" spans="1:13" x14ac:dyDescent="0.25">
      <c r="A26">
        <v>20</v>
      </c>
      <c r="B26">
        <v>360</v>
      </c>
      <c r="C26" t="s">
        <v>87</v>
      </c>
      <c r="D26" t="s">
        <v>88</v>
      </c>
      <c r="E26" t="s">
        <v>89</v>
      </c>
      <c r="F26" t="str">
        <f>"00120704"</f>
        <v>00120704</v>
      </c>
      <c r="G26" t="s">
        <v>29</v>
      </c>
      <c r="H26" t="s">
        <v>30</v>
      </c>
      <c r="I26">
        <v>519</v>
      </c>
      <c r="J26" t="s">
        <v>21</v>
      </c>
      <c r="K26">
        <v>0</v>
      </c>
      <c r="M26">
        <v>1834.9</v>
      </c>
    </row>
    <row r="27" spans="1:13" x14ac:dyDescent="0.25">
      <c r="A27">
        <v>21</v>
      </c>
      <c r="B27">
        <v>27</v>
      </c>
      <c r="C27" t="s">
        <v>90</v>
      </c>
      <c r="D27" t="s">
        <v>91</v>
      </c>
      <c r="E27" t="s">
        <v>92</v>
      </c>
      <c r="F27" t="str">
        <f>"200801006024"</f>
        <v>200801006024</v>
      </c>
      <c r="G27" t="s">
        <v>29</v>
      </c>
      <c r="H27" t="s">
        <v>30</v>
      </c>
      <c r="I27">
        <v>519</v>
      </c>
      <c r="J27" t="s">
        <v>21</v>
      </c>
      <c r="K27">
        <v>0</v>
      </c>
      <c r="M27">
        <v>1996.8</v>
      </c>
    </row>
    <row r="28" spans="1:13" x14ac:dyDescent="0.25">
      <c r="A28">
        <v>22</v>
      </c>
      <c r="B28">
        <v>745</v>
      </c>
      <c r="C28" t="s">
        <v>93</v>
      </c>
      <c r="D28" t="s">
        <v>94</v>
      </c>
      <c r="E28" t="s">
        <v>95</v>
      </c>
      <c r="F28" t="str">
        <f>"00228367"</f>
        <v>00228367</v>
      </c>
      <c r="G28" t="s">
        <v>29</v>
      </c>
      <c r="H28" t="s">
        <v>30</v>
      </c>
      <c r="I28">
        <v>519</v>
      </c>
      <c r="J28" t="s">
        <v>21</v>
      </c>
      <c r="K28">
        <v>0</v>
      </c>
      <c r="L28" t="s">
        <v>31</v>
      </c>
      <c r="M28">
        <v>1600.3</v>
      </c>
    </row>
    <row r="29" spans="1:13" x14ac:dyDescent="0.25">
      <c r="A29">
        <v>23</v>
      </c>
      <c r="B29">
        <v>673</v>
      </c>
      <c r="C29" t="s">
        <v>96</v>
      </c>
      <c r="D29" t="s">
        <v>97</v>
      </c>
      <c r="E29" t="s">
        <v>98</v>
      </c>
      <c r="F29" t="str">
        <f>"00127250"</f>
        <v>00127250</v>
      </c>
      <c r="G29" t="s">
        <v>29</v>
      </c>
      <c r="H29" t="s">
        <v>30</v>
      </c>
      <c r="I29">
        <v>519</v>
      </c>
      <c r="J29" t="s">
        <v>21</v>
      </c>
      <c r="K29">
        <v>0</v>
      </c>
      <c r="L29" t="s">
        <v>40</v>
      </c>
      <c r="M29">
        <v>1400.4</v>
      </c>
    </row>
    <row r="30" spans="1:13" x14ac:dyDescent="0.25">
      <c r="A30">
        <v>24</v>
      </c>
      <c r="B30">
        <v>655</v>
      </c>
      <c r="C30" t="s">
        <v>99</v>
      </c>
      <c r="D30" t="s">
        <v>42</v>
      </c>
      <c r="E30" t="s">
        <v>100</v>
      </c>
      <c r="F30" t="str">
        <f>"00161116"</f>
        <v>00161116</v>
      </c>
      <c r="G30" t="s">
        <v>19</v>
      </c>
      <c r="H30" t="s">
        <v>75</v>
      </c>
      <c r="I30">
        <v>516</v>
      </c>
      <c r="J30" t="s">
        <v>21</v>
      </c>
      <c r="K30">
        <v>0</v>
      </c>
      <c r="M30">
        <v>1844.7</v>
      </c>
    </row>
    <row r="31" spans="1:13" x14ac:dyDescent="0.25">
      <c r="A31">
        <v>25</v>
      </c>
      <c r="B31">
        <v>880</v>
      </c>
      <c r="C31" t="s">
        <v>101</v>
      </c>
      <c r="D31" t="s">
        <v>51</v>
      </c>
      <c r="E31" t="s">
        <v>102</v>
      </c>
      <c r="F31" t="str">
        <f>"00216055"</f>
        <v>00216055</v>
      </c>
      <c r="G31" t="s">
        <v>29</v>
      </c>
      <c r="H31" t="s">
        <v>30</v>
      </c>
      <c r="I31">
        <v>519</v>
      </c>
      <c r="J31" t="s">
        <v>21</v>
      </c>
      <c r="K31">
        <v>0</v>
      </c>
      <c r="L31" t="s">
        <v>40</v>
      </c>
      <c r="M31">
        <v>1333</v>
      </c>
    </row>
    <row r="32" spans="1:13" x14ac:dyDescent="0.25">
      <c r="A32">
        <v>26</v>
      </c>
      <c r="B32">
        <v>636</v>
      </c>
      <c r="C32" t="s">
        <v>103</v>
      </c>
      <c r="D32" t="s">
        <v>33</v>
      </c>
      <c r="E32" t="s">
        <v>104</v>
      </c>
      <c r="F32" t="str">
        <f>"200802003517"</f>
        <v>200802003517</v>
      </c>
      <c r="G32" t="s">
        <v>29</v>
      </c>
      <c r="H32" t="s">
        <v>30</v>
      </c>
      <c r="I32">
        <v>519</v>
      </c>
      <c r="J32" t="s">
        <v>21</v>
      </c>
      <c r="K32">
        <v>0</v>
      </c>
      <c r="M32">
        <v>1891.8</v>
      </c>
    </row>
    <row r="33" spans="1:13" x14ac:dyDescent="0.25">
      <c r="A33">
        <v>27</v>
      </c>
      <c r="B33">
        <v>749</v>
      </c>
      <c r="C33" t="s">
        <v>105</v>
      </c>
      <c r="D33" t="s">
        <v>106</v>
      </c>
      <c r="E33" t="s">
        <v>107</v>
      </c>
      <c r="F33" t="str">
        <f>"00224097"</f>
        <v>00224097</v>
      </c>
      <c r="G33" t="s">
        <v>82</v>
      </c>
      <c r="H33" t="s">
        <v>108</v>
      </c>
      <c r="I33">
        <v>514</v>
      </c>
      <c r="J33" t="s">
        <v>21</v>
      </c>
      <c r="K33">
        <v>0</v>
      </c>
      <c r="M33">
        <v>1681.3</v>
      </c>
    </row>
    <row r="34" spans="1:13" x14ac:dyDescent="0.25">
      <c r="A34">
        <v>28</v>
      </c>
      <c r="B34">
        <v>23</v>
      </c>
      <c r="C34" t="s">
        <v>109</v>
      </c>
      <c r="D34" t="s">
        <v>110</v>
      </c>
      <c r="E34" t="s">
        <v>111</v>
      </c>
      <c r="F34" t="str">
        <f>"00221951"</f>
        <v>00221951</v>
      </c>
      <c r="G34" t="s">
        <v>29</v>
      </c>
      <c r="H34" t="s">
        <v>30</v>
      </c>
      <c r="I34">
        <v>519</v>
      </c>
      <c r="J34" t="s">
        <v>21</v>
      </c>
      <c r="K34">
        <v>0</v>
      </c>
      <c r="L34" t="s">
        <v>112</v>
      </c>
      <c r="M34">
        <v>1337.9</v>
      </c>
    </row>
    <row r="35" spans="1:13" x14ac:dyDescent="0.25">
      <c r="A35">
        <v>29</v>
      </c>
      <c r="B35">
        <v>726</v>
      </c>
      <c r="C35" t="s">
        <v>113</v>
      </c>
      <c r="D35" t="s">
        <v>23</v>
      </c>
      <c r="E35" t="s">
        <v>114</v>
      </c>
      <c r="F35" t="str">
        <f>"201504005287"</f>
        <v>201504005287</v>
      </c>
      <c r="G35" t="s">
        <v>29</v>
      </c>
      <c r="H35" t="s">
        <v>30</v>
      </c>
      <c r="I35">
        <v>519</v>
      </c>
      <c r="J35" t="s">
        <v>21</v>
      </c>
      <c r="K35">
        <v>0</v>
      </c>
      <c r="L35" t="s">
        <v>40</v>
      </c>
      <c r="M35">
        <v>1556.5</v>
      </c>
    </row>
    <row r="36" spans="1:13" x14ac:dyDescent="0.25">
      <c r="A36">
        <v>30</v>
      </c>
      <c r="B36">
        <v>347</v>
      </c>
      <c r="C36" t="s">
        <v>115</v>
      </c>
      <c r="D36" t="s">
        <v>116</v>
      </c>
      <c r="E36" t="s">
        <v>117</v>
      </c>
      <c r="F36" t="str">
        <f>"00227652"</f>
        <v>00227652</v>
      </c>
      <c r="G36" t="s">
        <v>82</v>
      </c>
      <c r="H36" t="s">
        <v>118</v>
      </c>
      <c r="I36">
        <v>504</v>
      </c>
      <c r="J36" t="s">
        <v>21</v>
      </c>
      <c r="K36">
        <v>0</v>
      </c>
      <c r="M36">
        <v>1562.7</v>
      </c>
    </row>
    <row r="37" spans="1:13" x14ac:dyDescent="0.25">
      <c r="A37">
        <v>31</v>
      </c>
      <c r="B37">
        <v>782</v>
      </c>
      <c r="C37" t="s">
        <v>119</v>
      </c>
      <c r="D37" t="s">
        <v>120</v>
      </c>
      <c r="E37" t="s">
        <v>121</v>
      </c>
      <c r="F37" t="str">
        <f>"00172886"</f>
        <v>00172886</v>
      </c>
      <c r="G37" t="s">
        <v>29</v>
      </c>
      <c r="H37" t="s">
        <v>30</v>
      </c>
      <c r="I37">
        <v>519</v>
      </c>
      <c r="J37" t="s">
        <v>21</v>
      </c>
      <c r="K37">
        <v>0</v>
      </c>
      <c r="M37">
        <v>1899.6</v>
      </c>
    </row>
    <row r="38" spans="1:13" x14ac:dyDescent="0.25">
      <c r="A38">
        <v>32</v>
      </c>
      <c r="B38">
        <v>751</v>
      </c>
      <c r="C38" t="s">
        <v>122</v>
      </c>
      <c r="D38" t="s">
        <v>123</v>
      </c>
      <c r="E38" t="s">
        <v>124</v>
      </c>
      <c r="F38" t="str">
        <f>"201512005588"</f>
        <v>201512005588</v>
      </c>
      <c r="G38" t="s">
        <v>29</v>
      </c>
      <c r="H38" t="s">
        <v>30</v>
      </c>
      <c r="I38">
        <v>519</v>
      </c>
      <c r="J38" t="s">
        <v>21</v>
      </c>
      <c r="K38">
        <v>0</v>
      </c>
      <c r="M38">
        <v>1899.5</v>
      </c>
    </row>
    <row r="39" spans="1:13" x14ac:dyDescent="0.25">
      <c r="A39">
        <v>33</v>
      </c>
      <c r="B39">
        <v>592</v>
      </c>
      <c r="C39" t="s">
        <v>125</v>
      </c>
      <c r="D39" t="s">
        <v>38</v>
      </c>
      <c r="E39" t="s">
        <v>126</v>
      </c>
      <c r="F39" t="str">
        <f>"00020214"</f>
        <v>00020214</v>
      </c>
      <c r="G39" t="s">
        <v>127</v>
      </c>
      <c r="H39" t="s">
        <v>36</v>
      </c>
      <c r="I39">
        <v>522</v>
      </c>
      <c r="J39" t="s">
        <v>21</v>
      </c>
      <c r="K39">
        <v>0</v>
      </c>
      <c r="M39">
        <v>2317.3000000000002</v>
      </c>
    </row>
    <row r="40" spans="1:13" x14ac:dyDescent="0.25">
      <c r="A40">
        <v>34</v>
      </c>
      <c r="B40">
        <v>487</v>
      </c>
      <c r="C40" t="s">
        <v>128</v>
      </c>
      <c r="D40" t="s">
        <v>72</v>
      </c>
      <c r="E40" t="s">
        <v>129</v>
      </c>
      <c r="F40" t="str">
        <f>"00223881"</f>
        <v>00223881</v>
      </c>
      <c r="G40" t="s">
        <v>74</v>
      </c>
      <c r="H40" t="s">
        <v>47</v>
      </c>
      <c r="I40">
        <v>508</v>
      </c>
      <c r="J40" t="s">
        <v>21</v>
      </c>
      <c r="K40">
        <v>0</v>
      </c>
      <c r="M40">
        <v>1744.8</v>
      </c>
    </row>
    <row r="41" spans="1:13" x14ac:dyDescent="0.25">
      <c r="A41">
        <v>35</v>
      </c>
      <c r="B41">
        <v>802</v>
      </c>
      <c r="C41" t="s">
        <v>130</v>
      </c>
      <c r="D41" t="s">
        <v>123</v>
      </c>
      <c r="E41" t="s">
        <v>131</v>
      </c>
      <c r="F41" t="str">
        <f>"00010850"</f>
        <v>00010850</v>
      </c>
      <c r="G41" t="s">
        <v>29</v>
      </c>
      <c r="H41" t="s">
        <v>30</v>
      </c>
      <c r="I41">
        <v>519</v>
      </c>
      <c r="J41" t="s">
        <v>21</v>
      </c>
      <c r="K41">
        <v>0</v>
      </c>
      <c r="M41">
        <v>1854.7</v>
      </c>
    </row>
    <row r="42" spans="1:13" x14ac:dyDescent="0.25">
      <c r="A42">
        <v>36</v>
      </c>
      <c r="B42">
        <v>30</v>
      </c>
      <c r="C42" t="s">
        <v>132</v>
      </c>
      <c r="D42" t="s">
        <v>38</v>
      </c>
      <c r="E42" t="s">
        <v>133</v>
      </c>
      <c r="F42" t="str">
        <f>"00011496"</f>
        <v>00011496</v>
      </c>
      <c r="G42" t="s">
        <v>29</v>
      </c>
      <c r="H42" t="s">
        <v>30</v>
      </c>
      <c r="I42">
        <v>519</v>
      </c>
      <c r="J42" t="s">
        <v>21</v>
      </c>
      <c r="K42">
        <v>0</v>
      </c>
      <c r="M42">
        <v>1845</v>
      </c>
    </row>
    <row r="43" spans="1:13" x14ac:dyDescent="0.25">
      <c r="A43">
        <v>37</v>
      </c>
      <c r="B43">
        <v>754</v>
      </c>
      <c r="C43" t="s">
        <v>134</v>
      </c>
      <c r="D43" t="s">
        <v>51</v>
      </c>
      <c r="E43" t="s">
        <v>135</v>
      </c>
      <c r="F43" t="str">
        <f>"00015755"</f>
        <v>00015755</v>
      </c>
      <c r="G43" t="s">
        <v>19</v>
      </c>
      <c r="H43" t="s">
        <v>36</v>
      </c>
      <c r="I43">
        <v>521</v>
      </c>
      <c r="J43" t="s">
        <v>21</v>
      </c>
      <c r="K43">
        <v>0</v>
      </c>
      <c r="M43">
        <v>2268.3000000000002</v>
      </c>
    </row>
    <row r="44" spans="1:13" x14ac:dyDescent="0.25">
      <c r="A44">
        <v>38</v>
      </c>
      <c r="B44">
        <v>204</v>
      </c>
      <c r="C44" t="s">
        <v>136</v>
      </c>
      <c r="D44" t="s">
        <v>27</v>
      </c>
      <c r="E44" t="s">
        <v>137</v>
      </c>
      <c r="F44" t="str">
        <f>"201402012127"</f>
        <v>201402012127</v>
      </c>
      <c r="G44" t="s">
        <v>29</v>
      </c>
      <c r="H44" t="s">
        <v>30</v>
      </c>
      <c r="I44">
        <v>518</v>
      </c>
      <c r="J44" t="s">
        <v>21</v>
      </c>
      <c r="K44">
        <v>0</v>
      </c>
      <c r="M44">
        <v>2153.6999999999998</v>
      </c>
    </row>
    <row r="45" spans="1:13" x14ac:dyDescent="0.25">
      <c r="A45">
        <v>39</v>
      </c>
      <c r="B45">
        <v>680</v>
      </c>
      <c r="C45" t="s">
        <v>138</v>
      </c>
      <c r="D45" t="s">
        <v>139</v>
      </c>
      <c r="E45" t="s">
        <v>140</v>
      </c>
      <c r="F45" t="str">
        <f>"201410012407"</f>
        <v>201410012407</v>
      </c>
      <c r="G45" t="s">
        <v>29</v>
      </c>
      <c r="H45" t="s">
        <v>30</v>
      </c>
      <c r="I45">
        <v>519</v>
      </c>
      <c r="J45" t="s">
        <v>21</v>
      </c>
      <c r="K45">
        <v>0</v>
      </c>
      <c r="L45" t="s">
        <v>31</v>
      </c>
      <c r="M45">
        <v>1632.7</v>
      </c>
    </row>
    <row r="46" spans="1:13" x14ac:dyDescent="0.25">
      <c r="A46">
        <v>40</v>
      </c>
      <c r="B46">
        <v>382</v>
      </c>
      <c r="C46" t="s">
        <v>141</v>
      </c>
      <c r="D46" t="s">
        <v>42</v>
      </c>
      <c r="E46" t="s">
        <v>142</v>
      </c>
      <c r="F46" t="str">
        <f>"00227057"</f>
        <v>00227057</v>
      </c>
      <c r="G46" t="s">
        <v>82</v>
      </c>
      <c r="H46" t="s">
        <v>143</v>
      </c>
      <c r="I46">
        <v>507</v>
      </c>
      <c r="J46" t="s">
        <v>21</v>
      </c>
      <c r="K46">
        <v>0</v>
      </c>
      <c r="M46">
        <v>1473.8</v>
      </c>
    </row>
    <row r="47" spans="1:13" x14ac:dyDescent="0.25">
      <c r="A47">
        <v>41</v>
      </c>
      <c r="B47">
        <v>276</v>
      </c>
      <c r="C47" t="s">
        <v>144</v>
      </c>
      <c r="D47" t="s">
        <v>116</v>
      </c>
      <c r="E47" t="s">
        <v>145</v>
      </c>
      <c r="F47" t="str">
        <f>"201411003411"</f>
        <v>201411003411</v>
      </c>
      <c r="G47" t="s">
        <v>57</v>
      </c>
      <c r="H47" t="s">
        <v>25</v>
      </c>
      <c r="I47">
        <v>502</v>
      </c>
      <c r="J47" t="s">
        <v>21</v>
      </c>
      <c r="K47">
        <v>0</v>
      </c>
      <c r="M47">
        <v>2062.9</v>
      </c>
    </row>
    <row r="48" spans="1:13" x14ac:dyDescent="0.25">
      <c r="A48">
        <v>42</v>
      </c>
      <c r="B48">
        <v>451</v>
      </c>
      <c r="C48" t="s">
        <v>146</v>
      </c>
      <c r="D48" t="s">
        <v>147</v>
      </c>
      <c r="E48" t="s">
        <v>148</v>
      </c>
      <c r="F48" t="str">
        <f>"201511029116"</f>
        <v>201511029116</v>
      </c>
      <c r="G48" t="s">
        <v>29</v>
      </c>
      <c r="H48" t="s">
        <v>30</v>
      </c>
      <c r="I48">
        <v>519</v>
      </c>
      <c r="J48" t="s">
        <v>21</v>
      </c>
      <c r="K48">
        <v>0</v>
      </c>
      <c r="L48" t="s">
        <v>112</v>
      </c>
      <c r="M48">
        <v>1591.6</v>
      </c>
    </row>
    <row r="49" spans="1:13" x14ac:dyDescent="0.25">
      <c r="A49">
        <v>43</v>
      </c>
      <c r="B49">
        <v>757</v>
      </c>
      <c r="C49" t="s">
        <v>149</v>
      </c>
      <c r="D49" t="s">
        <v>77</v>
      </c>
      <c r="E49" t="s">
        <v>150</v>
      </c>
      <c r="F49" t="str">
        <f>"201511034668"</f>
        <v>201511034668</v>
      </c>
      <c r="G49" t="s">
        <v>29</v>
      </c>
      <c r="H49" t="s">
        <v>30</v>
      </c>
      <c r="I49">
        <v>519</v>
      </c>
      <c r="J49" t="s">
        <v>21</v>
      </c>
      <c r="K49">
        <v>0</v>
      </c>
      <c r="L49" t="s">
        <v>31</v>
      </c>
      <c r="M49">
        <v>1434.6</v>
      </c>
    </row>
    <row r="50" spans="1:13" x14ac:dyDescent="0.25">
      <c r="A50">
        <v>44</v>
      </c>
      <c r="B50">
        <v>115</v>
      </c>
      <c r="C50" t="s">
        <v>151</v>
      </c>
      <c r="D50" t="s">
        <v>152</v>
      </c>
      <c r="E50" t="s">
        <v>153</v>
      </c>
      <c r="F50" t="str">
        <f>"201504002516"</f>
        <v>201504002516</v>
      </c>
      <c r="G50" t="s">
        <v>29</v>
      </c>
      <c r="H50" t="s">
        <v>30</v>
      </c>
      <c r="I50">
        <v>519</v>
      </c>
      <c r="J50" t="s">
        <v>21</v>
      </c>
      <c r="K50">
        <v>0</v>
      </c>
      <c r="L50" t="s">
        <v>40</v>
      </c>
      <c r="M50">
        <v>1527.6</v>
      </c>
    </row>
    <row r="51" spans="1:13" x14ac:dyDescent="0.25">
      <c r="A51">
        <v>45</v>
      </c>
      <c r="B51">
        <v>238</v>
      </c>
      <c r="C51" t="s">
        <v>154</v>
      </c>
      <c r="D51" t="s">
        <v>155</v>
      </c>
      <c r="E51" t="s">
        <v>156</v>
      </c>
      <c r="F51" t="str">
        <f>"201206000008"</f>
        <v>201206000008</v>
      </c>
      <c r="G51" t="s">
        <v>29</v>
      </c>
      <c r="H51" t="s">
        <v>30</v>
      </c>
      <c r="I51">
        <v>519</v>
      </c>
      <c r="J51" t="s">
        <v>21</v>
      </c>
      <c r="K51">
        <v>0</v>
      </c>
      <c r="L51" t="s">
        <v>157</v>
      </c>
      <c r="M51">
        <v>1293.5</v>
      </c>
    </row>
    <row r="52" spans="1:13" x14ac:dyDescent="0.25">
      <c r="A52">
        <v>46</v>
      </c>
      <c r="B52">
        <v>456</v>
      </c>
      <c r="C52" t="s">
        <v>158</v>
      </c>
      <c r="D52" t="s">
        <v>17</v>
      </c>
      <c r="E52" t="s">
        <v>159</v>
      </c>
      <c r="F52" t="str">
        <f>"00222182"</f>
        <v>00222182</v>
      </c>
      <c r="G52" t="s">
        <v>82</v>
      </c>
      <c r="H52" t="s">
        <v>160</v>
      </c>
      <c r="I52">
        <v>503</v>
      </c>
      <c r="J52" t="s">
        <v>21</v>
      </c>
      <c r="K52">
        <v>0</v>
      </c>
      <c r="M52">
        <v>1220</v>
      </c>
    </row>
    <row r="53" spans="1:13" x14ac:dyDescent="0.25">
      <c r="A53">
        <v>47</v>
      </c>
      <c r="B53">
        <v>783</v>
      </c>
      <c r="C53" t="s">
        <v>161</v>
      </c>
      <c r="D53" t="s">
        <v>120</v>
      </c>
      <c r="E53" t="s">
        <v>162</v>
      </c>
      <c r="F53" t="str">
        <f>"00021278"</f>
        <v>00021278</v>
      </c>
      <c r="G53" t="s">
        <v>46</v>
      </c>
      <c r="H53" t="s">
        <v>75</v>
      </c>
      <c r="I53">
        <v>517</v>
      </c>
      <c r="J53" t="s">
        <v>21</v>
      </c>
      <c r="K53">
        <v>0</v>
      </c>
      <c r="M53">
        <v>1986.2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13Κ_2017_ΠΕ_ΔΙΟΡΙΣΤΕΟΙ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2018-11-01T08:25:48Z</dcterms:created>
  <dcterms:modified xsi:type="dcterms:W3CDTF">2018-11-01T08:25:48Z</dcterms:modified>
</cp:coreProperties>
</file>