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8" i="1" l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<sst xmlns="http://schemas.openxmlformats.org/spreadsheetml/2006/main" count="302" uniqueCount="247">
  <si>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</si>
  <si>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</si>
  <si>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</si>
  <si>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ΠΟΛΥΤΕΚΝΟΙ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</si>
  <si>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</si>
  <si>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</si>
  <si>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</si>
  <si>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</si>
  <si>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</si>
  <si>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</si>
  <si>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</si>
  <si>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</si>
  <si>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</si>
  <si>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ΜΙΚΕΛΑΤΟΥ</t>
  </si>
  <si>
    <t>ΓΕΩΡΓΙΑ</t>
  </si>
  <si>
    <t>ΒΑΣΙΛΕΙΟΣ</t>
  </si>
  <si>
    <t>Φ439006</t>
  </si>
  <si>
    <t>ΧΑΡΑΛΑΜΠΙΔΟΥ</t>
  </si>
  <si>
    <t>ΔΗΜΗΤΡΑ</t>
  </si>
  <si>
    <t>ΑΘΑΝΑΣΙΟΣ</t>
  </si>
  <si>
    <t>Ρ283548</t>
  </si>
  <si>
    <t>838,2</t>
  </si>
  <si>
    <t>1363,2</t>
  </si>
  <si>
    <t>ΠΑΤΣΟΥΡΑ</t>
  </si>
  <si>
    <t>ΧΑΡΙΚΛΕΙΑ</t>
  </si>
  <si>
    <t>ΠΑΝΑΓΙΩΤΗΣ</t>
  </si>
  <si>
    <t>ΑΕ720776</t>
  </si>
  <si>
    <t>719,4</t>
  </si>
  <si>
    <t>1307,4</t>
  </si>
  <si>
    <t>ΔΗΜΑΚΗ</t>
  </si>
  <si>
    <t>ΒΑΣΙΛΙΚΗ</t>
  </si>
  <si>
    <t>ΓΕΩΡΓΙΟΣ</t>
  </si>
  <si>
    <t>ΑΚ421838</t>
  </si>
  <si>
    <t>ΚΑΜΠΙΣΟΠΟΥΛΟΥ</t>
  </si>
  <si>
    <t>ΚΩΝΣΤΑΝΤΙΝΑ</t>
  </si>
  <si>
    <t>ΝΙΚΟΛΑΟΣ</t>
  </si>
  <si>
    <t>ΑΖ212736</t>
  </si>
  <si>
    <t>819,5</t>
  </si>
  <si>
    <t>1292,5</t>
  </si>
  <si>
    <t>ΓΚΟΛΗ</t>
  </si>
  <si>
    <t>ΑΛΙΚΗ</t>
  </si>
  <si>
    <t>ΚΛΕΟΒΟΥΛΟΣ</t>
  </si>
  <si>
    <t>ΑΜ850419</t>
  </si>
  <si>
    <t>704-702</t>
  </si>
  <si>
    <t>ΣΤΟΦΟΡΙΔΗ</t>
  </si>
  <si>
    <t>ΑΘΗΝΑ</t>
  </si>
  <si>
    <t>Χ870888</t>
  </si>
  <si>
    <t>ΝΑΚΑ</t>
  </si>
  <si>
    <t>ΑΡΙΣΤΕΑ</t>
  </si>
  <si>
    <t>ΕΥΑΓΓΕΛΟΣ</t>
  </si>
  <si>
    <t>ΑΚ991416</t>
  </si>
  <si>
    <t>1014,2</t>
  </si>
  <si>
    <t>1238,2</t>
  </si>
  <si>
    <t>ΒΙΚΙΑ</t>
  </si>
  <si>
    <t>ΠΟΛΥΞΕΝΗ</t>
  </si>
  <si>
    <t>ΣΠΥΡΙΔΩΝ</t>
  </si>
  <si>
    <t>ΑΖ698726</t>
  </si>
  <si>
    <t>1094,5</t>
  </si>
  <si>
    <t>1234,5</t>
  </si>
  <si>
    <t>ΔΡΑΚΟΥΛΗ</t>
  </si>
  <si>
    <t>ΛΥΔΙΑ</t>
  </si>
  <si>
    <t>ΧΑΡΑΛΑΜΠΟΣ</t>
  </si>
  <si>
    <t>ΑΕ686354</t>
  </si>
  <si>
    <t>ΑΡΒΑΝΙΤΗ</t>
  </si>
  <si>
    <t>ΑΛΕΚΑ</t>
  </si>
  <si>
    <t>ΑΝΔΡΕΑΣ</t>
  </si>
  <si>
    <t>Ν526472</t>
  </si>
  <si>
    <t>ΣΚΟΥΡΤΗ</t>
  </si>
  <si>
    <t>ΦΩΤΕΙΝΗ</t>
  </si>
  <si>
    <t>ΜΕΝΕΛΑΟΣ</t>
  </si>
  <si>
    <t>ΑΒ783537</t>
  </si>
  <si>
    <t>1072,5</t>
  </si>
  <si>
    <t>1222,5</t>
  </si>
  <si>
    <t>ΓΚΑΡΑΒΕΛΗ</t>
  </si>
  <si>
    <t>ΙΩΑΝΝΑ</t>
  </si>
  <si>
    <t>ΧΡΗΣΤΟΣ</t>
  </si>
  <si>
    <t>ΑΖ764034</t>
  </si>
  <si>
    <t>ΜΠΟΥΓΑΤΣΙΑ</t>
  </si>
  <si>
    <t>ΕΛΕΝΗ</t>
  </si>
  <si>
    <t>ΘΩΜΑΣ</t>
  </si>
  <si>
    <t>ΑΜ666828</t>
  </si>
  <si>
    <t>704-703</t>
  </si>
  <si>
    <t>ΜΙΣΟΚΕΦΑΛΟΥ</t>
  </si>
  <si>
    <t>ΣΤΑΥΡΟΥΛΑ</t>
  </si>
  <si>
    <t>ΑΝΤΩΝΙΟΣ</t>
  </si>
  <si>
    <t>ΑΗ893226</t>
  </si>
  <si>
    <t>984,5</t>
  </si>
  <si>
    <t>1190,5</t>
  </si>
  <si>
    <t>ΚΟΛΟΚΥΘΑ</t>
  </si>
  <si>
    <t>ΤΡΙΑΝΤΑΦΥΛΛΙΑ</t>
  </si>
  <si>
    <t>Χ332316</t>
  </si>
  <si>
    <t>1054,9</t>
  </si>
  <si>
    <t>1180,9</t>
  </si>
  <si>
    <t>ΚΑΡΦΗ</t>
  </si>
  <si>
    <t>ΜΑΡΙΑ</t>
  </si>
  <si>
    <t>ΙΩΑΝΝΗΣ</t>
  </si>
  <si>
    <t>ΑΝ265824</t>
  </si>
  <si>
    <t>ΖΑΛΟΚΩΣΤΑ</t>
  </si>
  <si>
    <t>ΚΑΛΛΙΟΠΗ</t>
  </si>
  <si>
    <t>ΑΠΟΣΤΟΛΟΣ</t>
  </si>
  <si>
    <t>Χ332525</t>
  </si>
  <si>
    <t>1083,5</t>
  </si>
  <si>
    <t>1146,5</t>
  </si>
  <si>
    <t>ΠΑΠΑΔΟΠΟΥΛΟΥ</t>
  </si>
  <si>
    <t>ΣΟΦΙΑ</t>
  </si>
  <si>
    <t>ΔΗΜΗΤΡΙΟΣ</t>
  </si>
  <si>
    <t>ΑΕ908612</t>
  </si>
  <si>
    <t>951,5</t>
  </si>
  <si>
    <t>1136,5</t>
  </si>
  <si>
    <t>ΒΑΣΙΛΕΙΟΥ</t>
  </si>
  <si>
    <t>ΑΗ288966</t>
  </si>
  <si>
    <t>1133,5</t>
  </si>
  <si>
    <t>ΔΗΜΗΤΡΟΠΟΥΛΟΥ</t>
  </si>
  <si>
    <t>ΚΩΝΣΤΑΝΤΙΝΟΣ</t>
  </si>
  <si>
    <t>Χ337982</t>
  </si>
  <si>
    <t>ΛΙΟΝΤΑ</t>
  </si>
  <si>
    <t>Σ390099</t>
  </si>
  <si>
    <t>ΚΑΙΑ</t>
  </si>
  <si>
    <t>ΕΥΑΓΓΕΛΙΑ</t>
  </si>
  <si>
    <t>ΦΩΤΙΟΣ</t>
  </si>
  <si>
    <t>ΑΒ853800</t>
  </si>
  <si>
    <t>ΠΙΠΕΛΕ</t>
  </si>
  <si>
    <t>ΑΓΓΕΛΟΣ</t>
  </si>
  <si>
    <t>ΑΜ374074</t>
  </si>
  <si>
    <t>ΣΩΤΗΡΙΑ</t>
  </si>
  <si>
    <t>ΔΗΜΟΥ</t>
  </si>
  <si>
    <t>ΘΕΟΔΩΡΟΣ</t>
  </si>
  <si>
    <t>Χ478736</t>
  </si>
  <si>
    <t>929,5</t>
  </si>
  <si>
    <t>1079,5</t>
  </si>
  <si>
    <t>ΛΙΒΑΝΗ</t>
  </si>
  <si>
    <t>ΣΤΥΛΙΑΝΟΣ</t>
  </si>
  <si>
    <t>Χ969943</t>
  </si>
  <si>
    <t>ΜΑΛΑΝΗ</t>
  </si>
  <si>
    <t>ΠΑΣΧΑΛΗΣ</t>
  </si>
  <si>
    <t>ΑΖ849447</t>
  </si>
  <si>
    <t>1076,9</t>
  </si>
  <si>
    <t>ΚΑΖΑΝΤΖΗΣ</t>
  </si>
  <si>
    <t>ΜΙΧΑΗΛ</t>
  </si>
  <si>
    <t>ΑΖ853556</t>
  </si>
  <si>
    <t>ΔΗΜΗΤΡΙΟΥ</t>
  </si>
  <si>
    <t>ΠΑΡΑΣΚΕΥΗ</t>
  </si>
  <si>
    <t>ΠΕΤΡΟΣ</t>
  </si>
  <si>
    <t>ΑΖ303095</t>
  </si>
  <si>
    <t>ΜΠΟΥΓΛΑ</t>
  </si>
  <si>
    <t>ΧΡΥΣΟΣΤΟΜΟΣ</t>
  </si>
  <si>
    <t>Ρ464491</t>
  </si>
  <si>
    <t>ΧΑΣΙΩΤΗΣ</t>
  </si>
  <si>
    <t>ΑΖ297597</t>
  </si>
  <si>
    <t>1006,5</t>
  </si>
  <si>
    <t>ΠΑΤΣΙΤΟΥ</t>
  </si>
  <si>
    <t>ΑΚ404419</t>
  </si>
  <si>
    <t>ΜΠΑΛΤΖΗ</t>
  </si>
  <si>
    <t>Φ453362</t>
  </si>
  <si>
    <t>ΜΑΥΡΟΥΔΗ</t>
  </si>
  <si>
    <t>ΑΜ452787</t>
  </si>
  <si>
    <t>ΧΟΥΛΗΣ</t>
  </si>
  <si>
    <t>ΑΜ970852</t>
  </si>
  <si>
    <t>ΧΑΒΔΟΥΛΑ</t>
  </si>
  <si>
    <t>ΝΕΚΤΑΡΙΑ</t>
  </si>
  <si>
    <t>ΑΙ318451</t>
  </si>
  <si>
    <t>873,4</t>
  </si>
  <si>
    <t>964,4</t>
  </si>
  <si>
    <t>ΡΙΖΟΥ</t>
  </si>
  <si>
    <t>ΣΜΑΡΟΥΛΑ</t>
  </si>
  <si>
    <t>ΠΑΝΤΕΛΕΗΜΩΝ</t>
  </si>
  <si>
    <t>Ξ906317</t>
  </si>
  <si>
    <t>958,1</t>
  </si>
  <si>
    <t>702-703-704</t>
  </si>
  <si>
    <t>ΤΣΑΒΑΛΑ</t>
  </si>
  <si>
    <t>ΘΕΟΦΑΝΗΣ</t>
  </si>
  <si>
    <t>ΑΕ288373</t>
  </si>
  <si>
    <t>ΑΛΕΞΟΠΟΥΛΟΥ</t>
  </si>
  <si>
    <t>Χ980194</t>
  </si>
  <si>
    <t>940,5</t>
  </si>
  <si>
    <t>ΠΙΛΙΤΣΑΚΗ</t>
  </si>
  <si>
    <t>ΑΝΝΑ</t>
  </si>
  <si>
    <t>ΑΚ311239</t>
  </si>
  <si>
    <t>ΠΑΠΑΖΩΗ</t>
  </si>
  <si>
    <t>ΑΘΑΝΑΣΙΑ</t>
  </si>
  <si>
    <t>ΤΡΙΑΝΤΑΦΥΛΛΟΣ</t>
  </si>
  <si>
    <t>ΑΗ180079</t>
  </si>
  <si>
    <t>ΠΕΙΜΑΝΙΔΟΥ</t>
  </si>
  <si>
    <t>ΕΜΟΡΦΙΛΗ</t>
  </si>
  <si>
    <t>ΦΙΛΙΠΠΟΣ</t>
  </si>
  <si>
    <t>Χ245908</t>
  </si>
  <si>
    <t>ΣΤΑΜΑΤΗΣ</t>
  </si>
  <si>
    <t>ΑΗ892751</t>
  </si>
  <si>
    <t>720,5</t>
  </si>
  <si>
    <t>870,5</t>
  </si>
  <si>
    <t>ΤΣΑΠΑΚΙΔΗΣ</t>
  </si>
  <si>
    <t>ΑΝΑΣΤΑΣΙΟΣ</t>
  </si>
  <si>
    <t>ΘΕΟΧΑΡΗΣ</t>
  </si>
  <si>
    <t>Χ817715</t>
  </si>
  <si>
    <t>ΓΑΝΩΤΗ</t>
  </si>
  <si>
    <t>ΔΙΟΝΥΣΙΟΣ</t>
  </si>
  <si>
    <t>ΑΖ322434</t>
  </si>
  <si>
    <t>ΑΝΑΣΤΑΣΙΟΥ</t>
  </si>
  <si>
    <t>Χ988558</t>
  </si>
  <si>
    <t>753,5</t>
  </si>
  <si>
    <t>823,5</t>
  </si>
  <si>
    <t>ΘΕΙΑΚΟΓΕΩΡΓΟΥ</t>
  </si>
  <si>
    <t>Χ778128</t>
  </si>
  <si>
    <t>ΝΙΚΟΛΑΙΔΗΣ</t>
  </si>
  <si>
    <t>ΓΡΗΓΟΡΙΟΣ</t>
  </si>
  <si>
    <t>ΑΙ749018</t>
  </si>
  <si>
    <t>ΤΣΙΑΝΟΠΟΥΛΟΥ</t>
  </si>
  <si>
    <t>ΠΡΟΔΡΟΜΟΣ</t>
  </si>
  <si>
    <t>Ξ870051</t>
  </si>
  <si>
    <t>ΑΛΤΖΕΡΙΝΗ</t>
  </si>
  <si>
    <t>ΑΒ773797</t>
  </si>
  <si>
    <t>ΛΥΚΟΓΕΩΡΓΟΥ</t>
  </si>
  <si>
    <t>ΚΩΝΣΤΑΝΤΟΥΛΑ</t>
  </si>
  <si>
    <t>ΑΕ242326</t>
  </si>
  <si>
    <t>797,5</t>
  </si>
  <si>
    <t>ΦΟΥΡΛΑΤΑΡΑ</t>
  </si>
  <si>
    <t>ΕΥΘΥΜΙΟΣ</t>
  </si>
  <si>
    <t>ΑΒ109850</t>
  </si>
  <si>
    <t>ΜΑΡΟΣ</t>
  </si>
  <si>
    <t>ΕΠΑΜΕΙΝΩΝΔΑΣ</t>
  </si>
  <si>
    <t>ΑΚ865905</t>
  </si>
  <si>
    <t>786,5</t>
  </si>
  <si>
    <t>ZHSH</t>
  </si>
  <si>
    <t>ANDRIANA</t>
  </si>
  <si>
    <t>EYAGGELOS</t>
  </si>
  <si>
    <t>ΑΒ998985</t>
  </si>
  <si>
    <t>ΠΑΠΑΒΑΣΙΛΕΙΟΥ</t>
  </si>
  <si>
    <t>ΑΝΤΩΝΙΑ</t>
  </si>
  <si>
    <t>ΑΜ858451</t>
  </si>
  <si>
    <t>ΛΑΠΟΥΡΙΔΗΣ</t>
  </si>
  <si>
    <t>ΚΩΣΤΑΣ</t>
  </si>
  <si>
    <t>ΑΖ359929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</si>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</sst>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1383</v>
      </c>
      <c r="C8" t="s">
        <v>13</v>
      </c>
      <c r="D8" t="s">
        <v>14</v>
      </c>
      <c r="E8" t="s">
        <v>15</v>
      </c>
      <c r="F8" t="s">
        <v>16</v>
      </c>
      <c r="G8" t="str">
        <f>"201103000133"</f>
        <v>201103000133</v>
      </c>
      <c r="H8">
        <v>990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45</v>
      </c>
      <c r="S8">
        <v>315</v>
      </c>
      <c r="T8">
        <v>0</v>
      </c>
      <c r="V8">
        <v>1</v>
      </c>
      <c r="W8">
        <v>1455</v>
      </c>
    </row>
    <row r="9" spans="1:23" x14ac:dyDescent="0.25">
      <c r="H9">
        <v>704</v>
      </c>
    </row>
    <row r="10" spans="1:23" x14ac:dyDescent="0.25">
      <c r="A10">
        <v>2</v>
      </c>
      <c r="B10">
        <v>63</v>
      </c>
      <c r="C10" t="s">
        <v>17</v>
      </c>
      <c r="D10" t="s">
        <v>18</v>
      </c>
      <c r="E10" t="s">
        <v>19</v>
      </c>
      <c r="F10" t="s">
        <v>20</v>
      </c>
      <c r="G10" t="str">
        <f>"00230589"</f>
        <v>00230589</v>
      </c>
      <c r="H10" t="s">
        <v>21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75</v>
      </c>
      <c r="S10">
        <v>525</v>
      </c>
      <c r="T10">
        <v>0</v>
      </c>
      <c r="V10">
        <v>1</v>
      </c>
      <c r="W10" t="s">
        <v>22</v>
      </c>
    </row>
    <row r="11" spans="1:23" x14ac:dyDescent="0.25">
      <c r="H11">
        <v>704</v>
      </c>
    </row>
    <row r="12" spans="1:23" x14ac:dyDescent="0.25">
      <c r="A12">
        <v>3</v>
      </c>
      <c r="B12">
        <v>1740</v>
      </c>
      <c r="C12" t="s">
        <v>23</v>
      </c>
      <c r="D12" t="s">
        <v>24</v>
      </c>
      <c r="E12" t="s">
        <v>25</v>
      </c>
      <c r="F12" t="s">
        <v>26</v>
      </c>
      <c r="G12" t="str">
        <f>"201511030954"</f>
        <v>201511030954</v>
      </c>
      <c r="H12" t="s">
        <v>27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1</v>
      </c>
      <c r="W12" t="s">
        <v>28</v>
      </c>
    </row>
    <row r="13" spans="1:23" x14ac:dyDescent="0.25">
      <c r="H13">
        <v>704</v>
      </c>
    </row>
    <row r="14" spans="1:23" x14ac:dyDescent="0.25">
      <c r="A14">
        <v>4</v>
      </c>
      <c r="B14">
        <v>649</v>
      </c>
      <c r="C14" t="s">
        <v>29</v>
      </c>
      <c r="D14" t="s">
        <v>30</v>
      </c>
      <c r="E14" t="s">
        <v>31</v>
      </c>
      <c r="F14" t="s">
        <v>32</v>
      </c>
      <c r="G14" t="str">
        <f>"201406004809"</f>
        <v>201406004809</v>
      </c>
      <c r="H14">
        <v>990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23</v>
      </c>
      <c r="S14">
        <v>161</v>
      </c>
      <c r="T14">
        <v>0</v>
      </c>
      <c r="V14">
        <v>3</v>
      </c>
      <c r="W14">
        <v>1301</v>
      </c>
    </row>
    <row r="15" spans="1:23" x14ac:dyDescent="0.25">
      <c r="H15">
        <v>704</v>
      </c>
    </row>
    <row r="16" spans="1:23" x14ac:dyDescent="0.25">
      <c r="A16">
        <v>5</v>
      </c>
      <c r="B16">
        <v>413</v>
      </c>
      <c r="C16" t="s">
        <v>33</v>
      </c>
      <c r="D16" t="s">
        <v>34</v>
      </c>
      <c r="E16" t="s">
        <v>35</v>
      </c>
      <c r="F16" t="s">
        <v>36</v>
      </c>
      <c r="G16" t="str">
        <f>"201007000083"</f>
        <v>201007000083</v>
      </c>
      <c r="H16" t="s">
        <v>37</v>
      </c>
      <c r="I16">
        <v>150</v>
      </c>
      <c r="J16">
        <v>50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39</v>
      </c>
      <c r="S16">
        <v>273</v>
      </c>
      <c r="T16">
        <v>0</v>
      </c>
      <c r="V16">
        <v>1</v>
      </c>
      <c r="W16" t="s">
        <v>38</v>
      </c>
    </row>
    <row r="17" spans="1:23" x14ac:dyDescent="0.25">
      <c r="H17">
        <v>704</v>
      </c>
    </row>
    <row r="18" spans="1:23" x14ac:dyDescent="0.25">
      <c r="A18">
        <v>6</v>
      </c>
      <c r="B18">
        <v>2772</v>
      </c>
      <c r="C18" t="s">
        <v>39</v>
      </c>
      <c r="D18" t="s">
        <v>40</v>
      </c>
      <c r="E18" t="s">
        <v>41</v>
      </c>
      <c r="F18" t="s">
        <v>42</v>
      </c>
      <c r="G18" t="str">
        <f>"201504000044"</f>
        <v>201504000044</v>
      </c>
      <c r="H18">
        <v>1100</v>
      </c>
      <c r="I18">
        <v>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20</v>
      </c>
      <c r="S18">
        <v>140</v>
      </c>
      <c r="T18">
        <v>0</v>
      </c>
      <c r="V18">
        <v>1</v>
      </c>
      <c r="W18">
        <v>1270</v>
      </c>
    </row>
    <row r="19" spans="1:23" x14ac:dyDescent="0.25">
      <c r="H19" t="s">
        <v>43</v>
      </c>
    </row>
    <row r="20" spans="1:23" x14ac:dyDescent="0.25">
      <c r="A20">
        <v>7</v>
      </c>
      <c r="B20">
        <v>2845</v>
      </c>
      <c r="C20" t="s">
        <v>44</v>
      </c>
      <c r="D20" t="s">
        <v>45</v>
      </c>
      <c r="E20" t="s">
        <v>35</v>
      </c>
      <c r="F20" t="s">
        <v>46</v>
      </c>
      <c r="G20" t="str">
        <f>"201510003340"</f>
        <v>201510003340</v>
      </c>
      <c r="H20">
        <v>1100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21</v>
      </c>
      <c r="S20">
        <v>147</v>
      </c>
      <c r="T20">
        <v>0</v>
      </c>
      <c r="V20">
        <v>1</v>
      </c>
      <c r="W20">
        <v>1247</v>
      </c>
    </row>
    <row r="21" spans="1:23" x14ac:dyDescent="0.25">
      <c r="H21">
        <v>704</v>
      </c>
    </row>
    <row r="22" spans="1:23" x14ac:dyDescent="0.25">
      <c r="A22">
        <v>8</v>
      </c>
      <c r="B22">
        <v>404</v>
      </c>
      <c r="C22" t="s">
        <v>47</v>
      </c>
      <c r="D22" t="s">
        <v>48</v>
      </c>
      <c r="E22" t="s">
        <v>49</v>
      </c>
      <c r="F22" t="s">
        <v>50</v>
      </c>
      <c r="G22" t="str">
        <f>"00081878"</f>
        <v>00081878</v>
      </c>
      <c r="H22" t="s">
        <v>51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32</v>
      </c>
      <c r="S22">
        <v>224</v>
      </c>
      <c r="T22">
        <v>0</v>
      </c>
      <c r="V22">
        <v>1</v>
      </c>
      <c r="W22" t="s">
        <v>52</v>
      </c>
    </row>
    <row r="23" spans="1:23" x14ac:dyDescent="0.25">
      <c r="H23">
        <v>704</v>
      </c>
    </row>
    <row r="24" spans="1:23" x14ac:dyDescent="0.25">
      <c r="A24">
        <v>9</v>
      </c>
      <c r="B24">
        <v>1560</v>
      </c>
      <c r="C24" t="s">
        <v>53</v>
      </c>
      <c r="D24" t="s">
        <v>54</v>
      </c>
      <c r="E24" t="s">
        <v>55</v>
      </c>
      <c r="F24" t="s">
        <v>56</v>
      </c>
      <c r="G24" t="str">
        <f>"201511021486"</f>
        <v>201511021486</v>
      </c>
      <c r="H24" t="s">
        <v>57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20</v>
      </c>
      <c r="S24">
        <v>140</v>
      </c>
      <c r="T24">
        <v>0</v>
      </c>
      <c r="V24">
        <v>1</v>
      </c>
      <c r="W24" t="s">
        <v>58</v>
      </c>
    </row>
    <row r="25" spans="1:23" x14ac:dyDescent="0.25">
      <c r="H25">
        <v>704</v>
      </c>
    </row>
    <row r="26" spans="1:23" x14ac:dyDescent="0.25">
      <c r="A26">
        <v>10</v>
      </c>
      <c r="B26">
        <v>356</v>
      </c>
      <c r="C26" t="s">
        <v>59</v>
      </c>
      <c r="D26" t="s">
        <v>60</v>
      </c>
      <c r="E26" t="s">
        <v>61</v>
      </c>
      <c r="F26" t="s">
        <v>62</v>
      </c>
      <c r="G26" t="str">
        <f>"201511014767"</f>
        <v>201511014767</v>
      </c>
      <c r="H26">
        <v>1067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23</v>
      </c>
      <c r="S26">
        <v>161</v>
      </c>
      <c r="T26">
        <v>0</v>
      </c>
      <c r="V26">
        <v>1</v>
      </c>
      <c r="W26">
        <v>1228</v>
      </c>
    </row>
    <row r="27" spans="1:23" x14ac:dyDescent="0.25">
      <c r="H27">
        <v>704</v>
      </c>
    </row>
    <row r="28" spans="1:23" x14ac:dyDescent="0.25">
      <c r="A28">
        <v>11</v>
      </c>
      <c r="B28">
        <v>2727</v>
      </c>
      <c r="C28" t="s">
        <v>63</v>
      </c>
      <c r="D28" t="s">
        <v>64</v>
      </c>
      <c r="E28" t="s">
        <v>65</v>
      </c>
      <c r="F28" t="s">
        <v>66</v>
      </c>
      <c r="G28" t="str">
        <f>"201512005541"</f>
        <v>201512005541</v>
      </c>
      <c r="H28">
        <v>990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34</v>
      </c>
      <c r="S28">
        <v>238</v>
      </c>
      <c r="T28">
        <v>0</v>
      </c>
      <c r="V28">
        <v>1</v>
      </c>
      <c r="W28">
        <v>1228</v>
      </c>
    </row>
    <row r="29" spans="1:23" x14ac:dyDescent="0.25">
      <c r="H29">
        <v>704</v>
      </c>
    </row>
    <row r="30" spans="1:23" x14ac:dyDescent="0.25">
      <c r="A30">
        <v>12</v>
      </c>
      <c r="B30">
        <v>886</v>
      </c>
      <c r="C30" t="s">
        <v>67</v>
      </c>
      <c r="D30" t="s">
        <v>68</v>
      </c>
      <c r="E30" t="s">
        <v>69</v>
      </c>
      <c r="F30" t="s">
        <v>70</v>
      </c>
      <c r="G30" t="str">
        <f>"00224319"</f>
        <v>00224319</v>
      </c>
      <c r="H30" t="s">
        <v>71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V30">
        <v>1</v>
      </c>
      <c r="W30" t="s">
        <v>72</v>
      </c>
    </row>
    <row r="31" spans="1:23" x14ac:dyDescent="0.25">
      <c r="H31">
        <v>704</v>
      </c>
    </row>
    <row r="32" spans="1:23" x14ac:dyDescent="0.25">
      <c r="A32">
        <v>13</v>
      </c>
      <c r="B32">
        <v>787</v>
      </c>
      <c r="C32" t="s">
        <v>73</v>
      </c>
      <c r="D32" t="s">
        <v>74</v>
      </c>
      <c r="E32" t="s">
        <v>75</v>
      </c>
      <c r="F32" t="s">
        <v>76</v>
      </c>
      <c r="G32" t="str">
        <f>"201511008479"</f>
        <v>201511008479</v>
      </c>
      <c r="H32">
        <v>1089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17</v>
      </c>
      <c r="S32">
        <v>119</v>
      </c>
      <c r="T32">
        <v>0</v>
      </c>
      <c r="V32">
        <v>1</v>
      </c>
      <c r="W32">
        <v>1208</v>
      </c>
    </row>
    <row r="33" spans="1:23" x14ac:dyDescent="0.25">
      <c r="H33">
        <v>704</v>
      </c>
    </row>
    <row r="34" spans="1:23" x14ac:dyDescent="0.25">
      <c r="A34">
        <v>14</v>
      </c>
      <c r="B34">
        <v>1138</v>
      </c>
      <c r="C34" t="s">
        <v>77</v>
      </c>
      <c r="D34" t="s">
        <v>78</v>
      </c>
      <c r="E34" t="s">
        <v>79</v>
      </c>
      <c r="F34" t="s">
        <v>80</v>
      </c>
      <c r="G34" t="str">
        <f>"00096365"</f>
        <v>00096365</v>
      </c>
      <c r="H34">
        <v>1056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V34">
        <v>1</v>
      </c>
      <c r="W34">
        <v>1206</v>
      </c>
    </row>
    <row r="35" spans="1:23" x14ac:dyDescent="0.25">
      <c r="H35" t="s">
        <v>81</v>
      </c>
    </row>
    <row r="36" spans="1:23" x14ac:dyDescent="0.25">
      <c r="A36">
        <v>15</v>
      </c>
      <c r="B36">
        <v>526</v>
      </c>
      <c r="C36" t="s">
        <v>82</v>
      </c>
      <c r="D36" t="s">
        <v>83</v>
      </c>
      <c r="E36" t="s">
        <v>84</v>
      </c>
      <c r="F36" t="s">
        <v>85</v>
      </c>
      <c r="G36" t="str">
        <f>"201511013357"</f>
        <v>201511013357</v>
      </c>
      <c r="H36" t="s">
        <v>86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</v>
      </c>
      <c r="S36">
        <v>56</v>
      </c>
      <c r="T36">
        <v>0</v>
      </c>
      <c r="V36">
        <v>1</v>
      </c>
      <c r="W36" t="s">
        <v>87</v>
      </c>
    </row>
    <row r="37" spans="1:23" x14ac:dyDescent="0.25">
      <c r="H37">
        <v>704</v>
      </c>
    </row>
    <row r="38" spans="1:23" x14ac:dyDescent="0.25">
      <c r="A38">
        <v>16</v>
      </c>
      <c r="B38">
        <v>1065</v>
      </c>
      <c r="C38" t="s">
        <v>88</v>
      </c>
      <c r="D38" t="s">
        <v>89</v>
      </c>
      <c r="E38" t="s">
        <v>25</v>
      </c>
      <c r="F38" t="s">
        <v>90</v>
      </c>
      <c r="G38" t="str">
        <f>"201511016236"</f>
        <v>201511016236</v>
      </c>
      <c r="H38" t="s">
        <v>91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18</v>
      </c>
      <c r="S38">
        <v>126</v>
      </c>
      <c r="T38">
        <v>0</v>
      </c>
      <c r="V38">
        <v>1</v>
      </c>
      <c r="W38" t="s">
        <v>92</v>
      </c>
    </row>
    <row r="39" spans="1:23" x14ac:dyDescent="0.25">
      <c r="H39">
        <v>704</v>
      </c>
    </row>
    <row r="40" spans="1:23" x14ac:dyDescent="0.25">
      <c r="A40">
        <v>17</v>
      </c>
      <c r="B40">
        <v>2821</v>
      </c>
      <c r="C40" t="s">
        <v>93</v>
      </c>
      <c r="D40" t="s">
        <v>94</v>
      </c>
      <c r="E40" t="s">
        <v>95</v>
      </c>
      <c r="F40" t="s">
        <v>96</v>
      </c>
      <c r="G40" t="str">
        <f>"201510001365"</f>
        <v>201510001365</v>
      </c>
      <c r="H40">
        <v>1023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V40">
        <v>1</v>
      </c>
      <c r="W40">
        <v>1173</v>
      </c>
    </row>
    <row r="41" spans="1:23" x14ac:dyDescent="0.25">
      <c r="H41">
        <v>704</v>
      </c>
    </row>
    <row r="42" spans="1:23" x14ac:dyDescent="0.25">
      <c r="A42">
        <v>18</v>
      </c>
      <c r="B42">
        <v>1288</v>
      </c>
      <c r="C42" t="s">
        <v>97</v>
      </c>
      <c r="D42" t="s">
        <v>98</v>
      </c>
      <c r="E42" t="s">
        <v>99</v>
      </c>
      <c r="F42" t="s">
        <v>100</v>
      </c>
      <c r="G42" t="str">
        <f>"201511033583"</f>
        <v>201511033583</v>
      </c>
      <c r="H42" t="s">
        <v>101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9</v>
      </c>
      <c r="S42">
        <v>63</v>
      </c>
      <c r="T42">
        <v>0</v>
      </c>
      <c r="V42">
        <v>1</v>
      </c>
      <c r="W42" t="s">
        <v>102</v>
      </c>
    </row>
    <row r="43" spans="1:23" x14ac:dyDescent="0.25">
      <c r="H43">
        <v>704</v>
      </c>
    </row>
    <row r="44" spans="1:23" x14ac:dyDescent="0.25">
      <c r="A44">
        <v>19</v>
      </c>
      <c r="B44">
        <v>1970</v>
      </c>
      <c r="C44" t="s">
        <v>103</v>
      </c>
      <c r="D44" t="s">
        <v>104</v>
      </c>
      <c r="E44" t="s">
        <v>105</v>
      </c>
      <c r="F44" t="s">
        <v>106</v>
      </c>
      <c r="G44" t="str">
        <f>"201511029261"</f>
        <v>201511029261</v>
      </c>
      <c r="H44" t="s">
        <v>107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5</v>
      </c>
      <c r="S44">
        <v>35</v>
      </c>
      <c r="T44">
        <v>0</v>
      </c>
      <c r="V44">
        <v>1</v>
      </c>
      <c r="W44" t="s">
        <v>108</v>
      </c>
    </row>
    <row r="45" spans="1:23" x14ac:dyDescent="0.25">
      <c r="H45" t="s">
        <v>81</v>
      </c>
    </row>
    <row r="46" spans="1:23" x14ac:dyDescent="0.25">
      <c r="A46">
        <v>20</v>
      </c>
      <c r="B46">
        <v>1708</v>
      </c>
      <c r="C46" t="s">
        <v>109</v>
      </c>
      <c r="D46" t="s">
        <v>78</v>
      </c>
      <c r="E46" t="s">
        <v>15</v>
      </c>
      <c r="F46" t="s">
        <v>110</v>
      </c>
      <c r="G46" t="str">
        <f>"00098780"</f>
        <v>00098780</v>
      </c>
      <c r="H46" t="s">
        <v>101</v>
      </c>
      <c r="I46">
        <v>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V46">
        <v>1</v>
      </c>
      <c r="W46" t="s">
        <v>111</v>
      </c>
    </row>
    <row r="47" spans="1:23" x14ac:dyDescent="0.25">
      <c r="H47">
        <v>704</v>
      </c>
    </row>
    <row r="48" spans="1:23" x14ac:dyDescent="0.25">
      <c r="A48">
        <v>21</v>
      </c>
      <c r="B48">
        <v>571</v>
      </c>
      <c r="C48" t="s">
        <v>112</v>
      </c>
      <c r="D48" t="s">
        <v>104</v>
      </c>
      <c r="E48" t="s">
        <v>113</v>
      </c>
      <c r="F48" t="s">
        <v>114</v>
      </c>
      <c r="G48" t="str">
        <f>"201512000761"</f>
        <v>201512000761</v>
      </c>
      <c r="H48">
        <v>968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22</v>
      </c>
      <c r="S48">
        <v>154</v>
      </c>
      <c r="T48">
        <v>0</v>
      </c>
      <c r="V48">
        <v>1</v>
      </c>
      <c r="W48">
        <v>1122</v>
      </c>
    </row>
    <row r="49" spans="1:23" x14ac:dyDescent="0.25">
      <c r="H49">
        <v>704</v>
      </c>
    </row>
    <row r="50" spans="1:23" x14ac:dyDescent="0.25">
      <c r="A50">
        <v>22</v>
      </c>
      <c r="B50">
        <v>80</v>
      </c>
      <c r="C50" t="s">
        <v>115</v>
      </c>
      <c r="D50" t="s">
        <v>98</v>
      </c>
      <c r="E50" t="s">
        <v>35</v>
      </c>
      <c r="F50" t="s">
        <v>116</v>
      </c>
      <c r="G50" t="str">
        <f>"201511028698"</f>
        <v>201511028698</v>
      </c>
      <c r="H50">
        <v>1100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V50">
        <v>1</v>
      </c>
      <c r="W50">
        <v>1100</v>
      </c>
    </row>
    <row r="51" spans="1:23" x14ac:dyDescent="0.25">
      <c r="H51" t="s">
        <v>43</v>
      </c>
    </row>
    <row r="52" spans="1:23" x14ac:dyDescent="0.25">
      <c r="A52">
        <v>23</v>
      </c>
      <c r="B52">
        <v>1117</v>
      </c>
      <c r="C52" t="s">
        <v>117</v>
      </c>
      <c r="D52" t="s">
        <v>118</v>
      </c>
      <c r="E52" t="s">
        <v>119</v>
      </c>
      <c r="F52" t="s">
        <v>120</v>
      </c>
      <c r="G52" t="str">
        <f>"201510004505"</f>
        <v>201510004505</v>
      </c>
      <c r="H52">
        <v>1100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1</v>
      </c>
      <c r="W52">
        <v>1100</v>
      </c>
    </row>
    <row r="53" spans="1:23" x14ac:dyDescent="0.25">
      <c r="H53">
        <v>704</v>
      </c>
    </row>
    <row r="54" spans="1:23" x14ac:dyDescent="0.25">
      <c r="A54">
        <v>24</v>
      </c>
      <c r="B54">
        <v>2413</v>
      </c>
      <c r="C54" t="s">
        <v>121</v>
      </c>
      <c r="D54" t="s">
        <v>30</v>
      </c>
      <c r="E54" t="s">
        <v>122</v>
      </c>
      <c r="F54" t="s">
        <v>123</v>
      </c>
      <c r="G54" t="str">
        <f>"201511016533"</f>
        <v>201511016533</v>
      </c>
      <c r="H54">
        <v>880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31</v>
      </c>
      <c r="S54">
        <v>217</v>
      </c>
      <c r="T54">
        <v>0</v>
      </c>
      <c r="V54">
        <v>1</v>
      </c>
      <c r="W54">
        <v>1097</v>
      </c>
    </row>
    <row r="55" spans="1:23" x14ac:dyDescent="0.25">
      <c r="H55">
        <v>704</v>
      </c>
    </row>
    <row r="56" spans="1:23" x14ac:dyDescent="0.25">
      <c r="A56">
        <v>25</v>
      </c>
      <c r="B56">
        <v>373</v>
      </c>
      <c r="C56" t="s">
        <v>124</v>
      </c>
      <c r="D56" t="s">
        <v>125</v>
      </c>
      <c r="E56" t="s">
        <v>126</v>
      </c>
      <c r="F56" t="s">
        <v>127</v>
      </c>
      <c r="G56" t="str">
        <f>"201502001684"</f>
        <v>201502001684</v>
      </c>
      <c r="H56" t="s">
        <v>128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V56">
        <v>1</v>
      </c>
      <c r="W56" t="s">
        <v>129</v>
      </c>
    </row>
    <row r="57" spans="1:23" x14ac:dyDescent="0.25">
      <c r="H57" t="s">
        <v>81</v>
      </c>
    </row>
    <row r="58" spans="1:23" x14ac:dyDescent="0.25">
      <c r="A58">
        <v>26</v>
      </c>
      <c r="B58">
        <v>1266</v>
      </c>
      <c r="C58" t="s">
        <v>130</v>
      </c>
      <c r="D58" t="s">
        <v>74</v>
      </c>
      <c r="E58" t="s">
        <v>131</v>
      </c>
      <c r="F58" t="s">
        <v>132</v>
      </c>
      <c r="G58" t="str">
        <f>"201511012900"</f>
        <v>201511012900</v>
      </c>
      <c r="H58">
        <v>1078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V58">
        <v>1</v>
      </c>
      <c r="W58">
        <v>1078</v>
      </c>
    </row>
    <row r="59" spans="1:23" x14ac:dyDescent="0.25">
      <c r="H59">
        <v>704</v>
      </c>
    </row>
    <row r="60" spans="1:23" x14ac:dyDescent="0.25">
      <c r="A60">
        <v>27</v>
      </c>
      <c r="B60">
        <v>230</v>
      </c>
      <c r="C60" t="s">
        <v>133</v>
      </c>
      <c r="D60" t="s">
        <v>104</v>
      </c>
      <c r="E60" t="s">
        <v>134</v>
      </c>
      <c r="F60" t="s">
        <v>135</v>
      </c>
      <c r="G60" t="str">
        <f>"201512001295"</f>
        <v>201512001295</v>
      </c>
      <c r="H60" t="s">
        <v>136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V60">
        <v>3</v>
      </c>
      <c r="W60" t="s">
        <v>136</v>
      </c>
    </row>
    <row r="61" spans="1:23" x14ac:dyDescent="0.25">
      <c r="H61">
        <v>704</v>
      </c>
    </row>
    <row r="62" spans="1:23" x14ac:dyDescent="0.25">
      <c r="A62">
        <v>28</v>
      </c>
      <c r="B62">
        <v>2910</v>
      </c>
      <c r="C62" t="s">
        <v>137</v>
      </c>
      <c r="D62" t="s">
        <v>138</v>
      </c>
      <c r="E62" t="s">
        <v>15</v>
      </c>
      <c r="F62" t="s">
        <v>139</v>
      </c>
      <c r="G62" t="str">
        <f>"201510000593"</f>
        <v>201510000593</v>
      </c>
      <c r="H62">
        <v>1045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V62">
        <v>1</v>
      </c>
      <c r="W62">
        <v>1045</v>
      </c>
    </row>
    <row r="63" spans="1:23" x14ac:dyDescent="0.25">
      <c r="H63">
        <v>704</v>
      </c>
    </row>
    <row r="64" spans="1:23" x14ac:dyDescent="0.25">
      <c r="A64">
        <v>29</v>
      </c>
      <c r="B64">
        <v>844</v>
      </c>
      <c r="C64" t="s">
        <v>140</v>
      </c>
      <c r="D64" t="s">
        <v>141</v>
      </c>
      <c r="E64" t="s">
        <v>142</v>
      </c>
      <c r="F64" t="s">
        <v>143</v>
      </c>
      <c r="G64" t="str">
        <f>"201511032984"</f>
        <v>201511032984</v>
      </c>
      <c r="H64">
        <v>990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6</v>
      </c>
      <c r="S64">
        <v>42</v>
      </c>
      <c r="T64">
        <v>0</v>
      </c>
      <c r="V64">
        <v>1</v>
      </c>
      <c r="W64">
        <v>1032</v>
      </c>
    </row>
    <row r="65" spans="1:23" x14ac:dyDescent="0.25">
      <c r="H65">
        <v>704</v>
      </c>
    </row>
    <row r="66" spans="1:23" x14ac:dyDescent="0.25">
      <c r="A66">
        <v>30</v>
      </c>
      <c r="B66">
        <v>2859</v>
      </c>
      <c r="C66" t="s">
        <v>144</v>
      </c>
      <c r="D66" t="s">
        <v>89</v>
      </c>
      <c r="E66" t="s">
        <v>145</v>
      </c>
      <c r="F66" t="s">
        <v>146</v>
      </c>
      <c r="G66" t="str">
        <f>"201511023640"</f>
        <v>201511023640</v>
      </c>
      <c r="H66">
        <v>990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1</v>
      </c>
      <c r="W66">
        <v>1020</v>
      </c>
    </row>
    <row r="67" spans="1:23" x14ac:dyDescent="0.25">
      <c r="H67">
        <v>704</v>
      </c>
    </row>
    <row r="68" spans="1:23" x14ac:dyDescent="0.25">
      <c r="A68">
        <v>31</v>
      </c>
      <c r="B68">
        <v>2312</v>
      </c>
      <c r="C68" t="s">
        <v>147</v>
      </c>
      <c r="D68" t="s">
        <v>15</v>
      </c>
      <c r="E68" t="s">
        <v>95</v>
      </c>
      <c r="F68" t="s">
        <v>148</v>
      </c>
      <c r="G68" t="str">
        <f>"201511004508"</f>
        <v>201511004508</v>
      </c>
      <c r="H68" t="s">
        <v>149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1</v>
      </c>
      <c r="W68" t="s">
        <v>149</v>
      </c>
    </row>
    <row r="69" spans="1:23" x14ac:dyDescent="0.25">
      <c r="H69">
        <v>704</v>
      </c>
    </row>
    <row r="70" spans="1:23" x14ac:dyDescent="0.25">
      <c r="A70">
        <v>32</v>
      </c>
      <c r="B70">
        <v>2735</v>
      </c>
      <c r="C70" t="s">
        <v>150</v>
      </c>
      <c r="D70" t="s">
        <v>98</v>
      </c>
      <c r="E70" t="s">
        <v>126</v>
      </c>
      <c r="F70" t="s">
        <v>151</v>
      </c>
      <c r="G70" t="str">
        <f>"201511022836"</f>
        <v>201511022836</v>
      </c>
      <c r="H70" t="s">
        <v>149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1</v>
      </c>
      <c r="W70" t="s">
        <v>149</v>
      </c>
    </row>
    <row r="71" spans="1:23" x14ac:dyDescent="0.25">
      <c r="H71">
        <v>704</v>
      </c>
    </row>
    <row r="72" spans="1:23" x14ac:dyDescent="0.25">
      <c r="A72">
        <v>33</v>
      </c>
      <c r="B72">
        <v>869</v>
      </c>
      <c r="C72" t="s">
        <v>152</v>
      </c>
      <c r="D72" t="s">
        <v>14</v>
      </c>
      <c r="E72" t="s">
        <v>25</v>
      </c>
      <c r="F72" t="s">
        <v>153</v>
      </c>
      <c r="G72" t="str">
        <f>"00080522"</f>
        <v>00080522</v>
      </c>
      <c r="H72">
        <v>770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33</v>
      </c>
      <c r="S72">
        <v>231</v>
      </c>
      <c r="T72">
        <v>0</v>
      </c>
      <c r="V72">
        <v>1</v>
      </c>
      <c r="W72">
        <v>1001</v>
      </c>
    </row>
    <row r="73" spans="1:23" x14ac:dyDescent="0.25">
      <c r="H73">
        <v>704</v>
      </c>
    </row>
    <row r="74" spans="1:23" x14ac:dyDescent="0.25">
      <c r="A74">
        <v>34</v>
      </c>
      <c r="B74">
        <v>22</v>
      </c>
      <c r="C74" t="s">
        <v>154</v>
      </c>
      <c r="D74" t="s">
        <v>34</v>
      </c>
      <c r="E74" t="s">
        <v>31</v>
      </c>
      <c r="F74" t="s">
        <v>155</v>
      </c>
      <c r="G74" t="str">
        <f>"201511030587"</f>
        <v>201511030587</v>
      </c>
      <c r="H74">
        <v>990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V74">
        <v>1</v>
      </c>
      <c r="W74">
        <v>990</v>
      </c>
    </row>
    <row r="75" spans="1:23" x14ac:dyDescent="0.25">
      <c r="H75">
        <v>704</v>
      </c>
    </row>
    <row r="76" spans="1:23" x14ac:dyDescent="0.25">
      <c r="A76">
        <v>35</v>
      </c>
      <c r="B76">
        <v>1665</v>
      </c>
      <c r="C76" t="s">
        <v>156</v>
      </c>
      <c r="D76" t="s">
        <v>35</v>
      </c>
      <c r="E76" t="s">
        <v>84</v>
      </c>
      <c r="F76" t="s">
        <v>157</v>
      </c>
      <c r="G76" t="str">
        <f>"201511007806"</f>
        <v>201511007806</v>
      </c>
      <c r="H76">
        <v>891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11</v>
      </c>
      <c r="S76">
        <v>77</v>
      </c>
      <c r="T76">
        <v>0</v>
      </c>
      <c r="V76">
        <v>1</v>
      </c>
      <c r="W76">
        <v>968</v>
      </c>
    </row>
    <row r="77" spans="1:23" x14ac:dyDescent="0.25">
      <c r="H77">
        <v>704</v>
      </c>
    </row>
    <row r="78" spans="1:23" x14ac:dyDescent="0.25">
      <c r="A78">
        <v>36</v>
      </c>
      <c r="B78">
        <v>1094</v>
      </c>
      <c r="C78" t="s">
        <v>158</v>
      </c>
      <c r="D78" t="s">
        <v>159</v>
      </c>
      <c r="E78" t="s">
        <v>95</v>
      </c>
      <c r="F78" t="s">
        <v>160</v>
      </c>
      <c r="G78" t="str">
        <f>"201511036120"</f>
        <v>201511036120</v>
      </c>
      <c r="H78" t="s">
        <v>161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13</v>
      </c>
      <c r="S78">
        <v>91</v>
      </c>
      <c r="T78">
        <v>0</v>
      </c>
      <c r="V78">
        <v>1</v>
      </c>
      <c r="W78" t="s">
        <v>162</v>
      </c>
    </row>
    <row r="79" spans="1:23" x14ac:dyDescent="0.25">
      <c r="H79">
        <v>704</v>
      </c>
    </row>
    <row r="80" spans="1:23" x14ac:dyDescent="0.25">
      <c r="A80">
        <v>37</v>
      </c>
      <c r="B80">
        <v>219</v>
      </c>
      <c r="C80" t="s">
        <v>163</v>
      </c>
      <c r="D80" t="s">
        <v>164</v>
      </c>
      <c r="E80" t="s">
        <v>165</v>
      </c>
      <c r="F80" t="s">
        <v>166</v>
      </c>
      <c r="G80" t="str">
        <f>"201511011374"</f>
        <v>201511011374</v>
      </c>
      <c r="H80" t="s">
        <v>167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1</v>
      </c>
      <c r="W80" t="s">
        <v>167</v>
      </c>
    </row>
    <row r="81" spans="1:23" x14ac:dyDescent="0.25">
      <c r="H81" t="s">
        <v>168</v>
      </c>
    </row>
    <row r="82" spans="1:23" x14ac:dyDescent="0.25">
      <c r="A82">
        <v>38</v>
      </c>
      <c r="B82">
        <v>1072</v>
      </c>
      <c r="C82" t="s">
        <v>169</v>
      </c>
      <c r="D82" t="s">
        <v>94</v>
      </c>
      <c r="E82" t="s">
        <v>170</v>
      </c>
      <c r="F82" t="s">
        <v>171</v>
      </c>
      <c r="G82" t="str">
        <f>"00229266"</f>
        <v>00229266</v>
      </c>
      <c r="H82">
        <v>880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10</v>
      </c>
      <c r="S82">
        <v>70</v>
      </c>
      <c r="T82">
        <v>0</v>
      </c>
      <c r="V82">
        <v>1</v>
      </c>
      <c r="W82">
        <v>950</v>
      </c>
    </row>
    <row r="83" spans="1:23" x14ac:dyDescent="0.25">
      <c r="H83">
        <v>704</v>
      </c>
    </row>
    <row r="84" spans="1:23" x14ac:dyDescent="0.25">
      <c r="A84">
        <v>39</v>
      </c>
      <c r="B84">
        <v>1392</v>
      </c>
      <c r="C84" t="s">
        <v>172</v>
      </c>
      <c r="D84" t="s">
        <v>118</v>
      </c>
      <c r="E84" t="s">
        <v>99</v>
      </c>
      <c r="F84" t="s">
        <v>173</v>
      </c>
      <c r="G84" t="str">
        <f>"00087734"</f>
        <v>00087734</v>
      </c>
      <c r="H84" t="s">
        <v>174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1</v>
      </c>
      <c r="W84" t="s">
        <v>174</v>
      </c>
    </row>
    <row r="85" spans="1:23" x14ac:dyDescent="0.25">
      <c r="H85">
        <v>704</v>
      </c>
    </row>
    <row r="86" spans="1:23" x14ac:dyDescent="0.25">
      <c r="A86">
        <v>40</v>
      </c>
      <c r="B86">
        <v>2661</v>
      </c>
      <c r="C86" t="s">
        <v>175</v>
      </c>
      <c r="D86" t="s">
        <v>176</v>
      </c>
      <c r="E86" t="s">
        <v>113</v>
      </c>
      <c r="F86" t="s">
        <v>177</v>
      </c>
      <c r="G86" t="str">
        <f>"201511027997"</f>
        <v>201511027997</v>
      </c>
      <c r="H86">
        <v>935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1</v>
      </c>
      <c r="W86">
        <v>935</v>
      </c>
    </row>
    <row r="87" spans="1:23" x14ac:dyDescent="0.25">
      <c r="H87">
        <v>704</v>
      </c>
    </row>
    <row r="88" spans="1:23" x14ac:dyDescent="0.25">
      <c r="A88">
        <v>41</v>
      </c>
      <c r="B88">
        <v>2541</v>
      </c>
      <c r="C88" t="s">
        <v>178</v>
      </c>
      <c r="D88" t="s">
        <v>179</v>
      </c>
      <c r="E88" t="s">
        <v>180</v>
      </c>
      <c r="F88" t="s">
        <v>181</v>
      </c>
      <c r="G88" t="str">
        <f>"00076568"</f>
        <v>00076568</v>
      </c>
      <c r="H88">
        <v>891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V88">
        <v>1</v>
      </c>
      <c r="W88">
        <v>891</v>
      </c>
    </row>
    <row r="89" spans="1:23" x14ac:dyDescent="0.25">
      <c r="H89">
        <v>704</v>
      </c>
    </row>
    <row r="90" spans="1:23" x14ac:dyDescent="0.25">
      <c r="A90">
        <v>42</v>
      </c>
      <c r="B90">
        <v>1150</v>
      </c>
      <c r="C90" t="s">
        <v>182</v>
      </c>
      <c r="D90" t="s">
        <v>183</v>
      </c>
      <c r="E90" t="s">
        <v>184</v>
      </c>
      <c r="F90" t="s">
        <v>185</v>
      </c>
      <c r="G90" t="str">
        <f>"00020046"</f>
        <v>00020046</v>
      </c>
      <c r="H90">
        <v>880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V90">
        <v>1</v>
      </c>
      <c r="W90">
        <v>880</v>
      </c>
    </row>
    <row r="91" spans="1:23" x14ac:dyDescent="0.25">
      <c r="H91">
        <v>704</v>
      </c>
    </row>
    <row r="92" spans="1:23" x14ac:dyDescent="0.25">
      <c r="A92">
        <v>43</v>
      </c>
      <c r="B92">
        <v>2726</v>
      </c>
      <c r="C92" t="s">
        <v>186</v>
      </c>
      <c r="D92" t="s">
        <v>15</v>
      </c>
      <c r="E92" t="s">
        <v>79</v>
      </c>
      <c r="F92" t="s">
        <v>187</v>
      </c>
      <c r="G92" t="str">
        <f>"201511020728"</f>
        <v>201511020728</v>
      </c>
      <c r="H92" t="s">
        <v>188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v>1</v>
      </c>
      <c r="W92" t="s">
        <v>189</v>
      </c>
    </row>
    <row r="93" spans="1:23" x14ac:dyDescent="0.25">
      <c r="H93">
        <v>704</v>
      </c>
    </row>
    <row r="94" spans="1:23" x14ac:dyDescent="0.25">
      <c r="A94">
        <v>44</v>
      </c>
      <c r="B94">
        <v>1</v>
      </c>
      <c r="C94" t="s">
        <v>190</v>
      </c>
      <c r="D94" t="s">
        <v>191</v>
      </c>
      <c r="E94" t="s">
        <v>192</v>
      </c>
      <c r="F94" t="s">
        <v>193</v>
      </c>
      <c r="G94" t="str">
        <f>"201511027664"</f>
        <v>201511027664</v>
      </c>
      <c r="H94">
        <v>858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V94">
        <v>1</v>
      </c>
      <c r="W94">
        <v>858</v>
      </c>
    </row>
    <row r="95" spans="1:23" x14ac:dyDescent="0.25">
      <c r="H95">
        <v>704</v>
      </c>
    </row>
    <row r="96" spans="1:23" x14ac:dyDescent="0.25">
      <c r="A96">
        <v>45</v>
      </c>
      <c r="B96">
        <v>2468</v>
      </c>
      <c r="C96" t="s">
        <v>194</v>
      </c>
      <c r="D96" t="s">
        <v>78</v>
      </c>
      <c r="E96" t="s">
        <v>195</v>
      </c>
      <c r="F96" t="s">
        <v>196</v>
      </c>
      <c r="G96" t="str">
        <f>"201511042746"</f>
        <v>201511042746</v>
      </c>
      <c r="H96">
        <v>825</v>
      </c>
      <c r="I96">
        <v>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V96">
        <v>1</v>
      </c>
      <c r="W96">
        <v>855</v>
      </c>
    </row>
    <row r="97" spans="1:23" x14ac:dyDescent="0.25">
      <c r="H97">
        <v>704</v>
      </c>
    </row>
    <row r="98" spans="1:23" x14ac:dyDescent="0.25">
      <c r="A98">
        <v>46</v>
      </c>
      <c r="B98">
        <v>3113</v>
      </c>
      <c r="C98" t="s">
        <v>197</v>
      </c>
      <c r="D98" t="s">
        <v>113</v>
      </c>
      <c r="E98" t="s">
        <v>31</v>
      </c>
      <c r="F98" t="s">
        <v>198</v>
      </c>
      <c r="G98" t="str">
        <f>"201510001244"</f>
        <v>201510001244</v>
      </c>
      <c r="H98" t="s">
        <v>199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10</v>
      </c>
      <c r="S98">
        <v>70</v>
      </c>
      <c r="T98">
        <v>0</v>
      </c>
      <c r="V98">
        <v>1</v>
      </c>
      <c r="W98" t="s">
        <v>200</v>
      </c>
    </row>
    <row r="99" spans="1:23" x14ac:dyDescent="0.25">
      <c r="H99">
        <v>704</v>
      </c>
    </row>
    <row r="100" spans="1:23" x14ac:dyDescent="0.25">
      <c r="A100">
        <v>47</v>
      </c>
      <c r="B100">
        <v>2844</v>
      </c>
      <c r="C100" t="s">
        <v>201</v>
      </c>
      <c r="D100" t="s">
        <v>74</v>
      </c>
      <c r="E100" t="s">
        <v>75</v>
      </c>
      <c r="F100" t="s">
        <v>202</v>
      </c>
      <c r="G100" t="str">
        <f>"201101000232"</f>
        <v>201101000232</v>
      </c>
      <c r="H100">
        <v>715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14</v>
      </c>
      <c r="S100">
        <v>98</v>
      </c>
      <c r="T100">
        <v>0</v>
      </c>
      <c r="V100">
        <v>1</v>
      </c>
      <c r="W100">
        <v>813</v>
      </c>
    </row>
    <row r="101" spans="1:23" x14ac:dyDescent="0.25">
      <c r="H101">
        <v>704</v>
      </c>
    </row>
    <row r="102" spans="1:23" x14ac:dyDescent="0.25">
      <c r="A102">
        <v>48</v>
      </c>
      <c r="B102">
        <v>3013</v>
      </c>
      <c r="C102" t="s">
        <v>203</v>
      </c>
      <c r="D102" t="s">
        <v>204</v>
      </c>
      <c r="E102" t="s">
        <v>105</v>
      </c>
      <c r="F102" t="s">
        <v>205</v>
      </c>
      <c r="G102" t="str">
        <f>"00224280"</f>
        <v>00224280</v>
      </c>
      <c r="H102">
        <v>770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6</v>
      </c>
      <c r="S102">
        <v>42</v>
      </c>
      <c r="T102">
        <v>0</v>
      </c>
      <c r="V102">
        <v>1</v>
      </c>
      <c r="W102">
        <v>812</v>
      </c>
    </row>
    <row r="103" spans="1:23" x14ac:dyDescent="0.25">
      <c r="H103">
        <v>704</v>
      </c>
    </row>
    <row r="104" spans="1:23" x14ac:dyDescent="0.25">
      <c r="A104">
        <v>49</v>
      </c>
      <c r="B104">
        <v>1315</v>
      </c>
      <c r="C104" t="s">
        <v>206</v>
      </c>
      <c r="D104" t="s">
        <v>54</v>
      </c>
      <c r="E104" t="s">
        <v>207</v>
      </c>
      <c r="F104" t="s">
        <v>208</v>
      </c>
      <c r="G104" t="str">
        <f>"201511023365"</f>
        <v>201511023365</v>
      </c>
      <c r="H104">
        <v>770</v>
      </c>
      <c r="I104">
        <v>0</v>
      </c>
      <c r="J104">
        <v>0</v>
      </c>
      <c r="K104">
        <v>30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V104">
        <v>1</v>
      </c>
      <c r="W104">
        <v>800</v>
      </c>
    </row>
    <row r="105" spans="1:23" x14ac:dyDescent="0.25">
      <c r="H105">
        <v>704</v>
      </c>
    </row>
    <row r="106" spans="1:23" x14ac:dyDescent="0.25">
      <c r="A106">
        <v>50</v>
      </c>
      <c r="B106">
        <v>2675</v>
      </c>
      <c r="C106" t="s">
        <v>209</v>
      </c>
      <c r="D106" t="s">
        <v>141</v>
      </c>
      <c r="E106" t="s">
        <v>15</v>
      </c>
      <c r="F106" t="s">
        <v>210</v>
      </c>
      <c r="G106" t="str">
        <f>"201511007468"</f>
        <v>201511007468</v>
      </c>
      <c r="H106">
        <v>770</v>
      </c>
      <c r="I106">
        <v>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V106">
        <v>1</v>
      </c>
      <c r="W106">
        <v>800</v>
      </c>
    </row>
    <row r="107" spans="1:23" x14ac:dyDescent="0.25">
      <c r="H107">
        <v>704</v>
      </c>
    </row>
    <row r="108" spans="1:23" x14ac:dyDescent="0.25">
      <c r="A108">
        <v>51</v>
      </c>
      <c r="B108">
        <v>125</v>
      </c>
      <c r="C108" t="s">
        <v>211</v>
      </c>
      <c r="D108" t="s">
        <v>212</v>
      </c>
      <c r="E108" t="s">
        <v>113</v>
      </c>
      <c r="F108" t="s">
        <v>213</v>
      </c>
      <c r="G108" t="str">
        <f>"00225914"</f>
        <v>00225914</v>
      </c>
      <c r="H108" t="s">
        <v>214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V108">
        <v>1</v>
      </c>
      <c r="W108" t="s">
        <v>214</v>
      </c>
    </row>
    <row r="109" spans="1:23" x14ac:dyDescent="0.25">
      <c r="H109">
        <v>704</v>
      </c>
    </row>
    <row r="110" spans="1:23" x14ac:dyDescent="0.25">
      <c r="A110">
        <v>52</v>
      </c>
      <c r="B110">
        <v>2936</v>
      </c>
      <c r="C110" t="s">
        <v>215</v>
      </c>
      <c r="D110" t="s">
        <v>118</v>
      </c>
      <c r="E110" t="s">
        <v>216</v>
      </c>
      <c r="F110" t="s">
        <v>217</v>
      </c>
      <c r="G110" t="str">
        <f>"201511013377"</f>
        <v>201511013377</v>
      </c>
      <c r="H110">
        <v>792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1</v>
      </c>
      <c r="W110">
        <v>792</v>
      </c>
    </row>
    <row r="111" spans="1:23" x14ac:dyDescent="0.25">
      <c r="H111">
        <v>704</v>
      </c>
    </row>
    <row r="112" spans="1:23" x14ac:dyDescent="0.25">
      <c r="A112">
        <v>53</v>
      </c>
      <c r="B112">
        <v>578</v>
      </c>
      <c r="C112" t="s">
        <v>218</v>
      </c>
      <c r="D112" t="s">
        <v>99</v>
      </c>
      <c r="E112" t="s">
        <v>219</v>
      </c>
      <c r="F112" t="s">
        <v>220</v>
      </c>
      <c r="G112" t="str">
        <f>"00086970"</f>
        <v>00086970</v>
      </c>
      <c r="H112" t="s">
        <v>221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V112">
        <v>1</v>
      </c>
      <c r="W112" t="s">
        <v>221</v>
      </c>
    </row>
    <row r="113" spans="1:23" x14ac:dyDescent="0.25">
      <c r="H113">
        <v>704</v>
      </c>
    </row>
    <row r="114" spans="1:23" x14ac:dyDescent="0.25">
      <c r="A114">
        <v>54</v>
      </c>
      <c r="B114">
        <v>2238</v>
      </c>
      <c r="C114" t="s">
        <v>222</v>
      </c>
      <c r="D114" t="s">
        <v>223</v>
      </c>
      <c r="E114" t="s">
        <v>224</v>
      </c>
      <c r="F114" t="s">
        <v>225</v>
      </c>
      <c r="G114" t="str">
        <f>"201511042834"</f>
        <v>201511042834</v>
      </c>
      <c r="H114">
        <v>770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1</v>
      </c>
      <c r="W114">
        <v>770</v>
      </c>
    </row>
    <row r="115" spans="1:23" x14ac:dyDescent="0.25">
      <c r="H115">
        <v>704</v>
      </c>
    </row>
    <row r="116" spans="1:23" x14ac:dyDescent="0.25">
      <c r="A116">
        <v>55</v>
      </c>
      <c r="B116">
        <v>1386</v>
      </c>
      <c r="C116" t="s">
        <v>226</v>
      </c>
      <c r="D116" t="s">
        <v>227</v>
      </c>
      <c r="E116" t="s">
        <v>35</v>
      </c>
      <c r="F116" t="s">
        <v>228</v>
      </c>
      <c r="G116" t="str">
        <f>"201511038627"</f>
        <v>201511038627</v>
      </c>
      <c r="H116">
        <v>660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3</v>
      </c>
      <c r="S116">
        <v>21</v>
      </c>
      <c r="T116">
        <v>0</v>
      </c>
      <c r="V116">
        <v>1</v>
      </c>
      <c r="W116">
        <v>681</v>
      </c>
    </row>
    <row r="117" spans="1:23" x14ac:dyDescent="0.25">
      <c r="H117">
        <v>704</v>
      </c>
    </row>
    <row r="118" spans="1:23" x14ac:dyDescent="0.25">
      <c r="A118">
        <v>56</v>
      </c>
      <c r="B118">
        <v>2609</v>
      </c>
      <c r="C118" t="s">
        <v>229</v>
      </c>
      <c r="D118" t="s">
        <v>230</v>
      </c>
      <c r="E118" t="s">
        <v>79</v>
      </c>
      <c r="F118" t="s">
        <v>231</v>
      </c>
      <c r="G118" t="str">
        <f>"00085846"</f>
        <v>00085846</v>
      </c>
      <c r="H118">
        <v>550</v>
      </c>
      <c r="I118">
        <v>0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6</v>
      </c>
      <c r="S118">
        <v>42</v>
      </c>
      <c r="T118">
        <v>0</v>
      </c>
      <c r="V118">
        <v>1</v>
      </c>
      <c r="W118">
        <v>662</v>
      </c>
    </row>
    <row r="119" spans="1:23" x14ac:dyDescent="0.25">
      <c r="H119">
        <v>704</v>
      </c>
    </row>
    <row r="121" spans="1:23" x14ac:dyDescent="0.25">
      <c r="A121" t="s">
        <v>232</v>
      </c>
    </row>
    <row r="122" spans="1:23" x14ac:dyDescent="0.25">
      <c r="A122" t="s">
        <v>233</v>
      </c>
    </row>
    <row r="123" spans="1:23" x14ac:dyDescent="0.25">
      <c r="A123" t="s">
        <v>234</v>
      </c>
    </row>
    <row r="124" spans="1:23" x14ac:dyDescent="0.25">
      <c r="A124" t="s">
        <v>235</v>
      </c>
    </row>
    <row r="125" spans="1:23" x14ac:dyDescent="0.25">
      <c r="A125" t="s">
        <v>236</v>
      </c>
    </row>
    <row r="126" spans="1:23" x14ac:dyDescent="0.25">
      <c r="A126" t="s">
        <v>237</v>
      </c>
    </row>
    <row r="127" spans="1:23" x14ac:dyDescent="0.25">
      <c r="A127" t="s">
        <v>238</v>
      </c>
    </row>
    <row r="128" spans="1:23" x14ac:dyDescent="0.25">
      <c r="A128" t="s">
        <v>239</v>
      </c>
    </row>
    <row r="129" spans="1:1" x14ac:dyDescent="0.25">
      <c r="A129" t="s">
        <v>240</v>
      </c>
    </row>
    <row r="130" spans="1:1" x14ac:dyDescent="0.25">
      <c r="A130" t="s">
        <v>241</v>
      </c>
    </row>
    <row r="131" spans="1:1" x14ac:dyDescent="0.25">
      <c r="A131" t="s">
        <v>242</v>
      </c>
    </row>
    <row r="132" spans="1:1" x14ac:dyDescent="0.25">
      <c r="A132" t="s">
        <v>243</v>
      </c>
    </row>
    <row r="133" spans="1:1" x14ac:dyDescent="0.25">
      <c r="A133" t="s">
        <v>244</v>
      </c>
    </row>
    <row r="134" spans="1:1" x14ac:dyDescent="0.25">
      <c r="A134" t="s">
        <v>245</v>
      </c>
    </row>
    <row r="135" spans="1:1" x14ac:dyDescent="0.25">
      <c r="A135" t="s">
        <v>246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2018-10-02T09:43:05Z</dcterms:created>
  <dcterms:modified xsi:type="dcterms:W3CDTF">2018-10-02T09:43:05Z</dcterms:modified>
</cp:coreProperties>
</file>