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4625"/>
  </bookViews>
  <sheets>
    <sheet name="Φύλλο1" sheetId="1" r:id="rId1"/>
    <sheet name="Φύλλο2" sheetId="2" r:id="rId2"/>
    <sheet name="Φύλλο3" sheetId="3" r:id="rId3"/>
  </sheets>
  <calcPr calcId="145621"/>
</workbook>
</file>

<file path=xl/calcChain.xml><?xml version="1.0" encoding="utf-8"?>
<calcChain xmlns="http://schemas.openxmlformats.org/spreadsheetml/2006/main">
  <c r="G88" i="1" l="1"/>
  <c r="G86" i="1"/>
  <c r="G84" i="1"/>
  <c r="G82" i="1"/>
  <c r="G80" i="1"/>
  <c r="G78" i="1"/>
  <c r="G76" i="1"/>
  <c r="G74" i="1"/>
  <c r="G72" i="1"/>
  <c r="G70" i="1"/>
  <c r="G68" i="1"/>
  <c r="G66" i="1"/>
  <c r="G64" i="1"/>
  <c r="G62" i="1"/>
  <c r="G60" i="1"/>
  <c r="G58" i="1"/>
  <c r="G56" i="1"/>
  <c r="G54" i="1"/>
  <c r="G52" i="1"/>
  <c r="G50" i="1"/>
  <c r="G48" i="1"/>
  <c r="G46" i="1"/>
  <c r="G44" i="1"/>
  <c r="G42" i="1"/>
  <c r="G40" i="1"/>
  <c r="G38" i="1"/>
  <c r="G36" i="1"/>
  <c r="G34" i="1"/>
  <c r="G32" i="1"/>
  <c r="G30" i="1"/>
  <c r="G28" i="1"/>
  <c r="G26" i="1"/>
  <c r="G24" i="1"/>
  <c r="G22" i="1"/>
  <c r="G20" i="1"/>
  <c r="G18" i="1"/>
  <c r="G16" i="1"/>
  <c r="G14" i="1"/>
  <c r="G12" i="1"/>
  <c r="G10" i="1"/>
  <c r="G8" i="1"/>
</calcChain>
</file>

<file path=xl/sharedStrings.xml><?xml version="1.0" encoding="utf-8"?>
<sst xmlns="http://schemas.openxmlformats.org/spreadsheetml/2006/main" count="235" uniqueCount="206">
  <si>
    <t>ΠΛΗΡΩΣΗ ΘΕΣΕΩΝ ΜΕ ΣΕΙΡΑ ΠΡΟΤΕΡΑΙΟΤΗΤΑΣ (ΑΡΘΡΟ 18/Ν. 2190/1994) ΠΡΟΚΗΡΥΞΗ : 14Κ/2017</t>
  </si>
  <si>
    <t>ΣΕΙΡΑ ΚΑΤΑΤΑΞΗΣ (ΚΥΡΙΟΣ)</t>
  </si>
  <si>
    <t>ΔΕΥΤΕΡΟΒΑΘΜΙΑΣ ΕΚΠΑΙΔΕΥΣΗΣ (ΔΕ)</t>
  </si>
  <si>
    <t>ΓΕΝΙΚΕΣ ΘΕΣΕΙΣ ΜΕ ΕΜΠΕΙΡΙΑ</t>
  </si>
  <si>
    <t>ΔΕ ΒΟΗΘΩΝ ΦΑΡΜΑΚΕΙΟΥ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</si>
  <si>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</si>
  <si>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</si>
  <si>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</si>
  <si>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</si>
  <si>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</si>
  <si>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</si>
  <si>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 ΥΠΟΨ.</t>
  </si>
  <si>
    <t>ΒΑΘΜΟΛΟΓΙΑ</t>
  </si>
  <si>
    <t>ΠΑΠΑΜΕΝΤΖΕΛΟΠΟΥΛΟΥ</t>
  </si>
  <si>
    <t>ΖΩΗ</t>
  </si>
  <si>
    <t>ΗΛΙΑΣ</t>
  </si>
  <si>
    <t>ΑΚ313871</t>
  </si>
  <si>
    <t>1004,3</t>
  </si>
  <si>
    <t>1592,3</t>
  </si>
  <si>
    <t>ΙΩΣΗΦΙΔΗΣ</t>
  </si>
  <si>
    <t>ΓΕΩΡΓΙΟΣ</t>
  </si>
  <si>
    <t>ΑΝΑΣΤΑΣΙΟΣ</t>
  </si>
  <si>
    <t>Χ370386</t>
  </si>
  <si>
    <t>701-703</t>
  </si>
  <si>
    <t>ΚΟΥΛΟΓΛΟΥ</t>
  </si>
  <si>
    <t>ΑΙΚΑΤΕΡΙΝΗ</t>
  </si>
  <si>
    <t>ΣΤΑΥΡΟΣ</t>
  </si>
  <si>
    <t>Φ314179</t>
  </si>
  <si>
    <t>964,7</t>
  </si>
  <si>
    <t>1552,7</t>
  </si>
  <si>
    <t>ΤΖΙΒΑΝΗ</t>
  </si>
  <si>
    <t>ΘΩΜΑΙΣ</t>
  </si>
  <si>
    <t>ΣΥΜΕΩΝ</t>
  </si>
  <si>
    <t>ΑΜ278770</t>
  </si>
  <si>
    <t>ΜΟΥΡΤΣΙΩΚΗ</t>
  </si>
  <si>
    <t>ΜΙΛΤΙΑΔΗΣ</t>
  </si>
  <si>
    <t>ΑΒ683872</t>
  </si>
  <si>
    <t>ΔΡΕΜΣΙΖΗ</t>
  </si>
  <si>
    <t>ΑΝΑΣΤΑΣΙΑ</t>
  </si>
  <si>
    <t>ΔΗΜΗΤΡΙΟΣ</t>
  </si>
  <si>
    <t>ΑΕ131929</t>
  </si>
  <si>
    <t>ΠΑΡΘΕΝΟΠΟΥΛΟΥ</t>
  </si>
  <si>
    <t>ΜΑΡΙΑ</t>
  </si>
  <si>
    <t>Ν680522</t>
  </si>
  <si>
    <t>ΒΟΛΚΟΥ</t>
  </si>
  <si>
    <t>ΕΥΠΡΑΞΙΑ</t>
  </si>
  <si>
    <t>ΠΑΝΑΓΙΩΤ</t>
  </si>
  <si>
    <t>ΑΜ878075</t>
  </si>
  <si>
    <t>907,5</t>
  </si>
  <si>
    <t>1495,5</t>
  </si>
  <si>
    <t>ΤΣΟΛΑΚΗ</t>
  </si>
  <si>
    <t>ΚΛΗΤΕΙΑ</t>
  </si>
  <si>
    <t>ΑΘΑΝΑΣΙΟΣ</t>
  </si>
  <si>
    <t>ΑΖ145969</t>
  </si>
  <si>
    <t>ΜΟΥΡΑΤΙΔΟΥ</t>
  </si>
  <si>
    <t>ΦΩΤΕΙΝΗ</t>
  </si>
  <si>
    <t>ΠΑΝΑΓΙΩΤΗΣ</t>
  </si>
  <si>
    <t>ΑΚ907433</t>
  </si>
  <si>
    <t>ΣΑΜΟΥ</t>
  </si>
  <si>
    <t>ΣΟΦΙΑ</t>
  </si>
  <si>
    <t>Σ765355</t>
  </si>
  <si>
    <t>874,5</t>
  </si>
  <si>
    <t>1462,5</t>
  </si>
  <si>
    <t>701-705-703</t>
  </si>
  <si>
    <t>ΦΥΤΑΝΙΔΟΥ</t>
  </si>
  <si>
    <t>ΜΑΛΑΜΑ</t>
  </si>
  <si>
    <t>ΑΝΔΡΕΑΣ</t>
  </si>
  <si>
    <t>Χ252348</t>
  </si>
  <si>
    <t>870,1</t>
  </si>
  <si>
    <t>1458,1</t>
  </si>
  <si>
    <t>ΜΕΣΙΜΕΡΛΗ</t>
  </si>
  <si>
    <t>ΘΕΟΔΩΡΑ</t>
  </si>
  <si>
    <t>ΒΑΣΙΛΕΙΟΣ</t>
  </si>
  <si>
    <t>ΑΜ657839</t>
  </si>
  <si>
    <t>ΛΕΝΟΥ</t>
  </si>
  <si>
    <t>ΒΑΛΕΝΤΙΝΑ</t>
  </si>
  <si>
    <t>ΚΩΝΣΤΑΝΤΙΝΟΣ</t>
  </si>
  <si>
    <t>ΑΒ691625</t>
  </si>
  <si>
    <t>ΣΟΡΛΟΓΛΟΥ</t>
  </si>
  <si>
    <t>ΠΕΤΡΟΣ</t>
  </si>
  <si>
    <t>ΑΗ381876</t>
  </si>
  <si>
    <t>790,9</t>
  </si>
  <si>
    <t>1378,9</t>
  </si>
  <si>
    <t>ΤΖΕΤΖΙΑ</t>
  </si>
  <si>
    <t>ΚΩΝΣΤΑΝΤΙΝΙΑ</t>
  </si>
  <si>
    <t>ΑΣΤΕΡΙΟΣ</t>
  </si>
  <si>
    <t>ΑΖ329592</t>
  </si>
  <si>
    <t>ΚΕΙΟΥ</t>
  </si>
  <si>
    <t>ΛΑΜΠΡΟΣ</t>
  </si>
  <si>
    <t>Ν843727</t>
  </si>
  <si>
    <t>764,5</t>
  </si>
  <si>
    <t>1352,5</t>
  </si>
  <si>
    <t>ΣΕΡΤΕΦΙΔΟΥ</t>
  </si>
  <si>
    <t>ΔΗΜΗΤΡΑ</t>
  </si>
  <si>
    <t>ΓΡΗΓΟΡΙΟΣ</t>
  </si>
  <si>
    <t>ΑΚ949636</t>
  </si>
  <si>
    <t>1017,5</t>
  </si>
  <si>
    <t>1325,5</t>
  </si>
  <si>
    <t>ΜΑΡΑΒΕΛΑΚΗ</t>
  </si>
  <si>
    <t>ΑΒ160551</t>
  </si>
  <si>
    <t>1081,3</t>
  </si>
  <si>
    <t>1312,3</t>
  </si>
  <si>
    <t>ΤΣΑΝΤΗ</t>
  </si>
  <si>
    <t>ΑΙΜΙΛΙΟΣ</t>
  </si>
  <si>
    <t>Χ762344</t>
  </si>
  <si>
    <t>701-702</t>
  </si>
  <si>
    <t>ΠΑΤΡΑΛΕΞΗ</t>
  </si>
  <si>
    <t>ΧΡΙΣΤΙΝΑ</t>
  </si>
  <si>
    <t>ΙΩΑΝΝΗΣ</t>
  </si>
  <si>
    <t>ΑΕ364706</t>
  </si>
  <si>
    <t>ΜΑΝΩΛΗ</t>
  </si>
  <si>
    <t>ΧΡΥΣΟΥΛΑ</t>
  </si>
  <si>
    <t>ΝΙΚΟΛΑΟΣ</t>
  </si>
  <si>
    <t>Χ844835</t>
  </si>
  <si>
    <t>1094,5</t>
  </si>
  <si>
    <t>1283,5</t>
  </si>
  <si>
    <t>ΠΑΠΑΝΙΚΟΛΑ</t>
  </si>
  <si>
    <t>ΖΑΧΑΡΟΥΛΑ</t>
  </si>
  <si>
    <t>ΑΖ352347</t>
  </si>
  <si>
    <t>ΤΣΙΟΥΤΣΙΟΥΛΗΣ</t>
  </si>
  <si>
    <t>ΠΑΡΑΣΧΟΣ</t>
  </si>
  <si>
    <t>ΑΙ703392</t>
  </si>
  <si>
    <t>852,5</t>
  </si>
  <si>
    <t>1274,5</t>
  </si>
  <si>
    <t>ΜΑΝΙΑΚΑ</t>
  </si>
  <si>
    <t>ΜΙΧΑΗΛ</t>
  </si>
  <si>
    <t>Χ475734</t>
  </si>
  <si>
    <t>ΓΑΤΟΠΟΥΛΟΥ</t>
  </si>
  <si>
    <t>ΑΘΗΝΑ</t>
  </si>
  <si>
    <t>ΑΕ850537</t>
  </si>
  <si>
    <t>ΤΣΙΦΤΣΗΣ</t>
  </si>
  <si>
    <t>ΑΓΓΕΛΟΣ</t>
  </si>
  <si>
    <t>ΑΜ678345</t>
  </si>
  <si>
    <t>1083,5</t>
  </si>
  <si>
    <t>1153,5</t>
  </si>
  <si>
    <t>ΣΕΡΤΑΡΙΔΟΥ</t>
  </si>
  <si>
    <t>ΣΥΜΕΛΑ ΜΑΡΙΑ</t>
  </si>
  <si>
    <t>ΑΑ402671</t>
  </si>
  <si>
    <t>ΓΕΩΡΓΑΛΙΔΟΥ</t>
  </si>
  <si>
    <t>ΕΛΕΝΗ</t>
  </si>
  <si>
    <t>ΧΡΥΣΑΝΘΟΣ</t>
  </si>
  <si>
    <t>ΑΚ287207</t>
  </si>
  <si>
    <t>1072,5</t>
  </si>
  <si>
    <t>1102,5</t>
  </si>
  <si>
    <t>ΞΑΝΘΟΠΟΥΛΟΥ</t>
  </si>
  <si>
    <t xml:space="preserve">ΕΛΕΝΗ </t>
  </si>
  <si>
    <t>Π809224</t>
  </si>
  <si>
    <t>701-705</t>
  </si>
  <si>
    <t>ΤΣΙΩΝΗ</t>
  </si>
  <si>
    <t>ΘΕΟΧΑΡΟΥΛΑ</t>
  </si>
  <si>
    <t>ΚΩΝ/ΝΟΣ</t>
  </si>
  <si>
    <t>ΑΒ372692</t>
  </si>
  <si>
    <t>577,5</t>
  </si>
  <si>
    <t>1004,5</t>
  </si>
  <si>
    <t>ΜΠΟΓΔΗ</t>
  </si>
  <si>
    <t>ΑΛΕΞΑΝΔΡΑ</t>
  </si>
  <si>
    <t>ΑΙ337607</t>
  </si>
  <si>
    <t>984,5</t>
  </si>
  <si>
    <t>ΓΚΕΡΤΖΑ</t>
  </si>
  <si>
    <t>ΑΒ434001</t>
  </si>
  <si>
    <t>ΜΟΣΧΟΥ</t>
  </si>
  <si>
    <t>ΘΕΟΠΟΥΛΑ</t>
  </si>
  <si>
    <t>ΑΜ706513</t>
  </si>
  <si>
    <t>904,2</t>
  </si>
  <si>
    <t>969,2</t>
  </si>
  <si>
    <t>ΤΖΑΚΗ</t>
  </si>
  <si>
    <t>ΑΠΟΣΤΟΛΟΣ</t>
  </si>
  <si>
    <t>ΑΑ477209</t>
  </si>
  <si>
    <t>701-702-703</t>
  </si>
  <si>
    <t>ΜΟΥΤΣΟΜΠΑΜΠΑ</t>
  </si>
  <si>
    <t>ΕΛΕΝΑ</t>
  </si>
  <si>
    <t>ΑΙ346402</t>
  </si>
  <si>
    <t>703-702-701</t>
  </si>
  <si>
    <t>ΠΕΡΡΑΚΗ</t>
  </si>
  <si>
    <t>ΕΛΙΣΣΑΒΕΤ</t>
  </si>
  <si>
    <t>ΑΒ506815</t>
  </si>
  <si>
    <t>ΒΑΓΓΕΛΙΝΟΣ</t>
  </si>
  <si>
    <t>ΧΡΗΣΤΟΣ</t>
  </si>
  <si>
    <t>Χ765347</t>
  </si>
  <si>
    <t>ΙΣΠΕΡ</t>
  </si>
  <si>
    <t>ΑΓΓΕΛΙΚΗ</t>
  </si>
  <si>
    <t>ΑΜ278921</t>
  </si>
  <si>
    <t>595,1</t>
  </si>
  <si>
    <t>756,1</t>
  </si>
  <si>
    <t>ΣΤΑΥΡΟΠΟΥΛΟΥ</t>
  </si>
  <si>
    <t>ΚΩΝΣΤΑΝΤΙΝΑ</t>
  </si>
  <si>
    <t>ΝΙΚΗΤΑΣ</t>
  </si>
  <si>
    <t>ΑΒ080189</t>
  </si>
  <si>
    <t>ΚΟΥΤΣΟΥΡΑ</t>
  </si>
  <si>
    <t>ΝΙΚΟΛΛΕΤΑ</t>
  </si>
  <si>
    <t>ΑΙ722604</t>
  </si>
  <si>
    <t>1:ΒΑΣΙΚΟΣ ΤΙΤΛΟΣ</t>
  </si>
  <si>
    <t>2:ΔΙΠΛΩΜΑ ΟΕΕΚ ή ΔΕΥΤΕΡΟΣ ΤΙΤΛΟΣ</t>
  </si>
  <si>
    <t>3:ΑΓΓΛΙΚΑ</t>
  </si>
  <si>
    <t>4:ΓΑΛΛΙΚΑ</t>
  </si>
  <si>
    <t>5:ΓΕΡΜΑΝΙΚΑ</t>
  </si>
  <si>
    <t>6:ΙΤΑΛΙΚΑ</t>
  </si>
  <si>
    <t>7:ΙΣΠΑΝΙΚΑ</t>
  </si>
  <si>
    <t>8:ΡΩΣΙΚΑ</t>
  </si>
  <si>
    <t>9:ΑΛΛΗ ΓΛΩΣΣΑ 1</t>
  </si>
  <si>
    <t>10:ΑΛΛΗ ΓΛΩΣΣΑ 2</t>
  </si>
  <si>
    <t>11:ΑΡΙΘΜΟΣ ΜΗΝΩΝ ΕΜΠΕΙΡΙΑΣ</t>
  </si>
  <si>
    <t>12:ΜΟΝΑΔΕΣ ΓΙΑ ΤΗΝ ΕΜΠΕΙΡΙΑ</t>
  </si>
  <si>
    <t>13:ΚΩΔΙΚΟΣ ΕΝΤΟΠΙΟΤΗΤΑΣ</t>
  </si>
  <si>
    <t>14:ΚΩΔ. ΘΕΣΗΣ ΓΙΑ ΤΗΝ ΕΝΤΟΠΙΟΤΗΤΑ</t>
  </si>
  <si>
    <t>15:ΠΟΛΥΤΕΚΝΟΣ Η ΤΕΚΝΟ ΠΟΛΥΤΕΚΝΟΥ Η ΤΡΙΤΕΚΝΟΣ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</si>
</sst>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1835</v>
      </c>
      <c r="C8" t="s">
        <v>13</v>
      </c>
      <c r="D8" t="s">
        <v>14</v>
      </c>
      <c r="E8" t="s">
        <v>15</v>
      </c>
      <c r="F8" t="s">
        <v>16</v>
      </c>
      <c r="G8" t="str">
        <f>"00021010"</f>
        <v>00021010</v>
      </c>
      <c r="H8" t="s">
        <v>17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84</v>
      </c>
      <c r="S8">
        <v>588</v>
      </c>
      <c r="T8">
        <v>0</v>
      </c>
      <c r="V8">
        <v>0</v>
      </c>
      <c r="W8" t="s">
        <v>18</v>
      </c>
    </row>
    <row r="9" spans="1:23" x14ac:dyDescent="0.25">
      <c r="H9">
        <v>701</v>
      </c>
    </row>
    <row r="10" spans="1:23" x14ac:dyDescent="0.25">
      <c r="A10">
        <v>2</v>
      </c>
      <c r="B10">
        <v>1184</v>
      </c>
      <c r="C10" t="s">
        <v>19</v>
      </c>
      <c r="D10" t="s">
        <v>20</v>
      </c>
      <c r="E10" t="s">
        <v>21</v>
      </c>
      <c r="F10" t="s">
        <v>22</v>
      </c>
      <c r="G10" t="str">
        <f>"201412003839"</f>
        <v>201412003839</v>
      </c>
      <c r="H10">
        <v>990</v>
      </c>
      <c r="I10">
        <v>0</v>
      </c>
      <c r="J10">
        <v>30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79</v>
      </c>
      <c r="S10">
        <v>553</v>
      </c>
      <c r="T10">
        <v>0</v>
      </c>
      <c r="V10">
        <v>1</v>
      </c>
      <c r="W10">
        <v>1573</v>
      </c>
    </row>
    <row r="11" spans="1:23" x14ac:dyDescent="0.25">
      <c r="H11" t="s">
        <v>23</v>
      </c>
    </row>
    <row r="12" spans="1:23" x14ac:dyDescent="0.25">
      <c r="A12">
        <v>3</v>
      </c>
      <c r="B12">
        <v>1584</v>
      </c>
      <c r="C12" t="s">
        <v>24</v>
      </c>
      <c r="D12" t="s">
        <v>25</v>
      </c>
      <c r="E12" t="s">
        <v>26</v>
      </c>
      <c r="F12" t="s">
        <v>27</v>
      </c>
      <c r="G12" t="str">
        <f>"201511037316"</f>
        <v>201511037316</v>
      </c>
      <c r="H12" t="s">
        <v>28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84</v>
      </c>
      <c r="S12">
        <v>588</v>
      </c>
      <c r="T12">
        <v>0</v>
      </c>
      <c r="V12">
        <v>0</v>
      </c>
      <c r="W12" t="s">
        <v>29</v>
      </c>
    </row>
    <row r="13" spans="1:23" x14ac:dyDescent="0.25">
      <c r="H13">
        <v>701</v>
      </c>
    </row>
    <row r="14" spans="1:23" x14ac:dyDescent="0.25">
      <c r="A14">
        <v>4</v>
      </c>
      <c r="B14">
        <v>2897</v>
      </c>
      <c r="C14" t="s">
        <v>30</v>
      </c>
      <c r="D14" t="s">
        <v>31</v>
      </c>
      <c r="E14" t="s">
        <v>32</v>
      </c>
      <c r="F14" t="s">
        <v>33</v>
      </c>
      <c r="G14" t="str">
        <f>"00230249"</f>
        <v>00230249</v>
      </c>
      <c r="H14">
        <v>1045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72</v>
      </c>
      <c r="S14">
        <v>504</v>
      </c>
      <c r="T14">
        <v>0</v>
      </c>
      <c r="V14">
        <v>0</v>
      </c>
      <c r="W14">
        <v>1549</v>
      </c>
    </row>
    <row r="15" spans="1:23" x14ac:dyDescent="0.25">
      <c r="H15">
        <v>701</v>
      </c>
    </row>
    <row r="16" spans="1:23" x14ac:dyDescent="0.25">
      <c r="A16">
        <v>5</v>
      </c>
      <c r="B16">
        <v>2080</v>
      </c>
      <c r="C16" t="s">
        <v>34</v>
      </c>
      <c r="D16" t="s">
        <v>25</v>
      </c>
      <c r="E16" t="s">
        <v>35</v>
      </c>
      <c r="F16" t="s">
        <v>36</v>
      </c>
      <c r="G16" t="str">
        <f>"00039091"</f>
        <v>00039091</v>
      </c>
      <c r="H16">
        <v>979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81</v>
      </c>
      <c r="S16">
        <v>567</v>
      </c>
      <c r="T16">
        <v>0</v>
      </c>
      <c r="V16">
        <v>1</v>
      </c>
      <c r="W16">
        <v>1546</v>
      </c>
    </row>
    <row r="17" spans="1:23" x14ac:dyDescent="0.25">
      <c r="H17">
        <v>701</v>
      </c>
    </row>
    <row r="18" spans="1:23" x14ac:dyDescent="0.25">
      <c r="A18">
        <v>6</v>
      </c>
      <c r="B18">
        <v>2325</v>
      </c>
      <c r="C18" t="s">
        <v>37</v>
      </c>
      <c r="D18" t="s">
        <v>38</v>
      </c>
      <c r="E18" t="s">
        <v>39</v>
      </c>
      <c r="F18" t="s">
        <v>40</v>
      </c>
      <c r="G18" t="str">
        <f>"00020945"</f>
        <v>00020945</v>
      </c>
      <c r="H18">
        <v>935</v>
      </c>
      <c r="I18">
        <v>150</v>
      </c>
      <c r="J18">
        <v>30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61</v>
      </c>
      <c r="S18">
        <v>427</v>
      </c>
      <c r="T18">
        <v>0</v>
      </c>
      <c r="V18">
        <v>0</v>
      </c>
      <c r="W18">
        <v>1542</v>
      </c>
    </row>
    <row r="19" spans="1:23" x14ac:dyDescent="0.25">
      <c r="H19">
        <v>701</v>
      </c>
    </row>
    <row r="20" spans="1:23" x14ac:dyDescent="0.25">
      <c r="A20">
        <v>7</v>
      </c>
      <c r="B20">
        <v>2014</v>
      </c>
      <c r="C20" t="s">
        <v>41</v>
      </c>
      <c r="D20" t="s">
        <v>42</v>
      </c>
      <c r="E20" t="s">
        <v>26</v>
      </c>
      <c r="F20" t="s">
        <v>43</v>
      </c>
      <c r="G20" t="str">
        <f>"00025583"</f>
        <v>00025583</v>
      </c>
      <c r="H20">
        <v>913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84</v>
      </c>
      <c r="S20">
        <v>588</v>
      </c>
      <c r="T20">
        <v>0</v>
      </c>
      <c r="V20">
        <v>0</v>
      </c>
      <c r="W20">
        <v>1501</v>
      </c>
    </row>
    <row r="21" spans="1:23" x14ac:dyDescent="0.25">
      <c r="H21">
        <v>701</v>
      </c>
    </row>
    <row r="22" spans="1:23" x14ac:dyDescent="0.25">
      <c r="A22">
        <v>8</v>
      </c>
      <c r="B22">
        <v>2111</v>
      </c>
      <c r="C22" t="s">
        <v>44</v>
      </c>
      <c r="D22" t="s">
        <v>45</v>
      </c>
      <c r="E22" t="s">
        <v>46</v>
      </c>
      <c r="F22" t="s">
        <v>47</v>
      </c>
      <c r="G22" t="str">
        <f>"00227007"</f>
        <v>00227007</v>
      </c>
      <c r="H22" t="s">
        <v>48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84</v>
      </c>
      <c r="S22">
        <v>588</v>
      </c>
      <c r="T22">
        <v>0</v>
      </c>
      <c r="V22">
        <v>0</v>
      </c>
      <c r="W22" t="s">
        <v>49</v>
      </c>
    </row>
    <row r="23" spans="1:23" x14ac:dyDescent="0.25">
      <c r="H23">
        <v>701</v>
      </c>
    </row>
    <row r="24" spans="1:23" x14ac:dyDescent="0.25">
      <c r="A24">
        <v>9</v>
      </c>
      <c r="B24">
        <v>435</v>
      </c>
      <c r="C24" t="s">
        <v>50</v>
      </c>
      <c r="D24" t="s">
        <v>51</v>
      </c>
      <c r="E24" t="s">
        <v>52</v>
      </c>
      <c r="F24" t="s">
        <v>53</v>
      </c>
      <c r="G24" t="str">
        <f>"201510001968"</f>
        <v>201510001968</v>
      </c>
      <c r="H24">
        <v>968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75</v>
      </c>
      <c r="S24">
        <v>525</v>
      </c>
      <c r="T24">
        <v>0</v>
      </c>
      <c r="V24">
        <v>0</v>
      </c>
      <c r="W24">
        <v>1493</v>
      </c>
    </row>
    <row r="25" spans="1:23" x14ac:dyDescent="0.25">
      <c r="H25">
        <v>701</v>
      </c>
    </row>
    <row r="26" spans="1:23" x14ac:dyDescent="0.25">
      <c r="A26">
        <v>10</v>
      </c>
      <c r="B26">
        <v>993</v>
      </c>
      <c r="C26" t="s">
        <v>54</v>
      </c>
      <c r="D26" t="s">
        <v>55</v>
      </c>
      <c r="E26" t="s">
        <v>56</v>
      </c>
      <c r="F26" t="s">
        <v>57</v>
      </c>
      <c r="G26" t="str">
        <f>"00052031"</f>
        <v>00052031</v>
      </c>
      <c r="H26">
        <v>715</v>
      </c>
      <c r="I26">
        <v>150</v>
      </c>
      <c r="J26">
        <v>30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84</v>
      </c>
      <c r="S26">
        <v>588</v>
      </c>
      <c r="T26">
        <v>0</v>
      </c>
      <c r="V26">
        <v>2</v>
      </c>
      <c r="W26">
        <v>1483</v>
      </c>
    </row>
    <row r="27" spans="1:23" x14ac:dyDescent="0.25">
      <c r="H27" t="s">
        <v>23</v>
      </c>
    </row>
    <row r="28" spans="1:23" x14ac:dyDescent="0.25">
      <c r="A28">
        <v>11</v>
      </c>
      <c r="B28">
        <v>754</v>
      </c>
      <c r="C28" t="s">
        <v>58</v>
      </c>
      <c r="D28" t="s">
        <v>59</v>
      </c>
      <c r="E28" t="s">
        <v>56</v>
      </c>
      <c r="F28" t="s">
        <v>60</v>
      </c>
      <c r="G28" t="str">
        <f>"00228597"</f>
        <v>00228597</v>
      </c>
      <c r="H28" t="s">
        <v>61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84</v>
      </c>
      <c r="S28">
        <v>588</v>
      </c>
      <c r="T28">
        <v>0</v>
      </c>
      <c r="V28">
        <v>0</v>
      </c>
      <c r="W28" t="s">
        <v>62</v>
      </c>
    </row>
    <row r="29" spans="1:23" x14ac:dyDescent="0.25">
      <c r="H29" t="s">
        <v>63</v>
      </c>
    </row>
    <row r="30" spans="1:23" x14ac:dyDescent="0.25">
      <c r="A30">
        <v>12</v>
      </c>
      <c r="B30">
        <v>2747</v>
      </c>
      <c r="C30" t="s">
        <v>64</v>
      </c>
      <c r="D30" t="s">
        <v>65</v>
      </c>
      <c r="E30" t="s">
        <v>66</v>
      </c>
      <c r="F30" t="s">
        <v>67</v>
      </c>
      <c r="G30" t="str">
        <f>"00229265"</f>
        <v>00229265</v>
      </c>
      <c r="H30" t="s">
        <v>68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84</v>
      </c>
      <c r="S30">
        <v>588</v>
      </c>
      <c r="T30">
        <v>0</v>
      </c>
      <c r="V30">
        <v>0</v>
      </c>
      <c r="W30" t="s">
        <v>69</v>
      </c>
    </row>
    <row r="31" spans="1:23" x14ac:dyDescent="0.25">
      <c r="H31">
        <v>701</v>
      </c>
    </row>
    <row r="32" spans="1:23" x14ac:dyDescent="0.25">
      <c r="A32">
        <v>13</v>
      </c>
      <c r="B32">
        <v>915</v>
      </c>
      <c r="C32" t="s">
        <v>70</v>
      </c>
      <c r="D32" t="s">
        <v>71</v>
      </c>
      <c r="E32" t="s">
        <v>72</v>
      </c>
      <c r="F32" t="s">
        <v>73</v>
      </c>
      <c r="G32" t="str">
        <f>"201511019872"</f>
        <v>201511019872</v>
      </c>
      <c r="H32">
        <v>935</v>
      </c>
      <c r="I32">
        <v>150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51</v>
      </c>
      <c r="S32">
        <v>357</v>
      </c>
      <c r="T32">
        <v>0</v>
      </c>
      <c r="V32">
        <v>0</v>
      </c>
      <c r="W32">
        <v>1442</v>
      </c>
    </row>
    <row r="33" spans="1:23" x14ac:dyDescent="0.25">
      <c r="H33">
        <v>701</v>
      </c>
    </row>
    <row r="34" spans="1:23" x14ac:dyDescent="0.25">
      <c r="A34">
        <v>14</v>
      </c>
      <c r="B34">
        <v>1404</v>
      </c>
      <c r="C34" t="s">
        <v>74</v>
      </c>
      <c r="D34" t="s">
        <v>75</v>
      </c>
      <c r="E34" t="s">
        <v>76</v>
      </c>
      <c r="F34" t="s">
        <v>77</v>
      </c>
      <c r="G34" t="str">
        <f>"201604003140"</f>
        <v>201604003140</v>
      </c>
      <c r="H34">
        <v>1089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42</v>
      </c>
      <c r="S34">
        <v>294</v>
      </c>
      <c r="T34">
        <v>0</v>
      </c>
      <c r="V34">
        <v>0</v>
      </c>
      <c r="W34">
        <v>1383</v>
      </c>
    </row>
    <row r="35" spans="1:23" x14ac:dyDescent="0.25">
      <c r="H35">
        <v>701</v>
      </c>
    </row>
    <row r="36" spans="1:23" x14ac:dyDescent="0.25">
      <c r="A36">
        <v>15</v>
      </c>
      <c r="B36">
        <v>1974</v>
      </c>
      <c r="C36" t="s">
        <v>78</v>
      </c>
      <c r="D36" t="s">
        <v>79</v>
      </c>
      <c r="E36" t="s">
        <v>15</v>
      </c>
      <c r="F36" t="s">
        <v>80</v>
      </c>
      <c r="G36" t="str">
        <f>"201511030228"</f>
        <v>201511030228</v>
      </c>
      <c r="H36" t="s">
        <v>81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84</v>
      </c>
      <c r="S36">
        <v>588</v>
      </c>
      <c r="T36">
        <v>0</v>
      </c>
      <c r="V36">
        <v>0</v>
      </c>
      <c r="W36" t="s">
        <v>82</v>
      </c>
    </row>
    <row r="37" spans="1:23" x14ac:dyDescent="0.25">
      <c r="H37">
        <v>701</v>
      </c>
    </row>
    <row r="38" spans="1:23" x14ac:dyDescent="0.25">
      <c r="A38">
        <v>16</v>
      </c>
      <c r="B38">
        <v>657</v>
      </c>
      <c r="C38" t="s">
        <v>83</v>
      </c>
      <c r="D38" t="s">
        <v>84</v>
      </c>
      <c r="E38" t="s">
        <v>85</v>
      </c>
      <c r="F38" t="s">
        <v>86</v>
      </c>
      <c r="G38" t="str">
        <f>"201511040395"</f>
        <v>201511040395</v>
      </c>
      <c r="H38">
        <v>825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77</v>
      </c>
      <c r="S38">
        <v>539</v>
      </c>
      <c r="T38">
        <v>0</v>
      </c>
      <c r="V38">
        <v>0</v>
      </c>
      <c r="W38">
        <v>1364</v>
      </c>
    </row>
    <row r="39" spans="1:23" x14ac:dyDescent="0.25">
      <c r="H39">
        <v>701</v>
      </c>
    </row>
    <row r="40" spans="1:23" x14ac:dyDescent="0.25">
      <c r="A40">
        <v>17</v>
      </c>
      <c r="B40">
        <v>496</v>
      </c>
      <c r="C40" t="s">
        <v>87</v>
      </c>
      <c r="D40" t="s">
        <v>88</v>
      </c>
      <c r="E40" t="s">
        <v>15</v>
      </c>
      <c r="F40" t="s">
        <v>89</v>
      </c>
      <c r="G40" t="str">
        <f>"201511010436"</f>
        <v>201511010436</v>
      </c>
      <c r="H40" t="s">
        <v>90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84</v>
      </c>
      <c r="S40">
        <v>588</v>
      </c>
      <c r="T40">
        <v>0</v>
      </c>
      <c r="V40">
        <v>0</v>
      </c>
      <c r="W40" t="s">
        <v>91</v>
      </c>
    </row>
    <row r="41" spans="1:23" x14ac:dyDescent="0.25">
      <c r="H41">
        <v>701</v>
      </c>
    </row>
    <row r="42" spans="1:23" x14ac:dyDescent="0.25">
      <c r="A42">
        <v>18</v>
      </c>
      <c r="B42">
        <v>885</v>
      </c>
      <c r="C42" t="s">
        <v>92</v>
      </c>
      <c r="D42" t="s">
        <v>93</v>
      </c>
      <c r="E42" t="s">
        <v>94</v>
      </c>
      <c r="F42" t="s">
        <v>95</v>
      </c>
      <c r="G42" t="str">
        <f>"201511027256"</f>
        <v>201511027256</v>
      </c>
      <c r="H42" t="s">
        <v>96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44</v>
      </c>
      <c r="S42">
        <v>308</v>
      </c>
      <c r="T42">
        <v>0</v>
      </c>
      <c r="V42">
        <v>0</v>
      </c>
      <c r="W42" t="s">
        <v>97</v>
      </c>
    </row>
    <row r="43" spans="1:23" x14ac:dyDescent="0.25">
      <c r="H43">
        <v>701</v>
      </c>
    </row>
    <row r="44" spans="1:23" x14ac:dyDescent="0.25">
      <c r="A44">
        <v>19</v>
      </c>
      <c r="B44">
        <v>1987</v>
      </c>
      <c r="C44" t="s">
        <v>98</v>
      </c>
      <c r="D44" t="s">
        <v>59</v>
      </c>
      <c r="E44" t="s">
        <v>20</v>
      </c>
      <c r="F44" t="s">
        <v>99</v>
      </c>
      <c r="G44" t="str">
        <f>"00220828"</f>
        <v>00220828</v>
      </c>
      <c r="H44" t="s">
        <v>100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33</v>
      </c>
      <c r="S44">
        <v>231</v>
      </c>
      <c r="T44">
        <v>0</v>
      </c>
      <c r="V44">
        <v>2</v>
      </c>
      <c r="W44" t="s">
        <v>101</v>
      </c>
    </row>
    <row r="45" spans="1:23" x14ac:dyDescent="0.25">
      <c r="H45">
        <v>701</v>
      </c>
    </row>
    <row r="46" spans="1:23" x14ac:dyDescent="0.25">
      <c r="A46">
        <v>20</v>
      </c>
      <c r="B46">
        <v>1794</v>
      </c>
      <c r="C46" t="s">
        <v>102</v>
      </c>
      <c r="D46" t="s">
        <v>42</v>
      </c>
      <c r="E46" t="s">
        <v>103</v>
      </c>
      <c r="F46" t="s">
        <v>104</v>
      </c>
      <c r="G46" t="str">
        <f>"201511039213"</f>
        <v>201511039213</v>
      </c>
      <c r="H46">
        <v>770</v>
      </c>
      <c r="I46">
        <v>0</v>
      </c>
      <c r="J46">
        <v>30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73</v>
      </c>
      <c r="S46">
        <v>511</v>
      </c>
      <c r="T46">
        <v>0</v>
      </c>
      <c r="V46">
        <v>0</v>
      </c>
      <c r="W46">
        <v>1311</v>
      </c>
    </row>
    <row r="47" spans="1:23" x14ac:dyDescent="0.25">
      <c r="H47" t="s">
        <v>105</v>
      </c>
    </row>
    <row r="48" spans="1:23" x14ac:dyDescent="0.25">
      <c r="A48">
        <v>21</v>
      </c>
      <c r="B48">
        <v>2110</v>
      </c>
      <c r="C48" t="s">
        <v>106</v>
      </c>
      <c r="D48" t="s">
        <v>107</v>
      </c>
      <c r="E48" t="s">
        <v>108</v>
      </c>
      <c r="F48" t="s">
        <v>109</v>
      </c>
      <c r="G48" t="str">
        <f>"201511015404"</f>
        <v>201511015404</v>
      </c>
      <c r="H48">
        <v>1045</v>
      </c>
      <c r="I48">
        <v>150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14</v>
      </c>
      <c r="S48">
        <v>98</v>
      </c>
      <c r="T48">
        <v>0</v>
      </c>
      <c r="V48">
        <v>0</v>
      </c>
      <c r="W48">
        <v>1293</v>
      </c>
    </row>
    <row r="49" spans="1:23" x14ac:dyDescent="0.25">
      <c r="H49">
        <v>701</v>
      </c>
    </row>
    <row r="50" spans="1:23" x14ac:dyDescent="0.25">
      <c r="A50">
        <v>22</v>
      </c>
      <c r="B50">
        <v>1182</v>
      </c>
      <c r="C50" t="s">
        <v>110</v>
      </c>
      <c r="D50" t="s">
        <v>111</v>
      </c>
      <c r="E50" t="s">
        <v>112</v>
      </c>
      <c r="F50" t="s">
        <v>113</v>
      </c>
      <c r="G50" t="str">
        <f>"00125113"</f>
        <v>00125113</v>
      </c>
      <c r="H50" t="s">
        <v>114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27</v>
      </c>
      <c r="S50">
        <v>189</v>
      </c>
      <c r="T50">
        <v>0</v>
      </c>
      <c r="V50">
        <v>0</v>
      </c>
      <c r="W50" t="s">
        <v>115</v>
      </c>
    </row>
    <row r="51" spans="1:23" x14ac:dyDescent="0.25">
      <c r="H51">
        <v>701</v>
      </c>
    </row>
    <row r="52" spans="1:23" x14ac:dyDescent="0.25">
      <c r="A52">
        <v>23</v>
      </c>
      <c r="B52">
        <v>425</v>
      </c>
      <c r="C52" t="s">
        <v>116</v>
      </c>
      <c r="D52" t="s">
        <v>117</v>
      </c>
      <c r="E52" t="s">
        <v>39</v>
      </c>
      <c r="F52" t="s">
        <v>118</v>
      </c>
      <c r="G52" t="str">
        <f>"00114342"</f>
        <v>00114342</v>
      </c>
      <c r="H52">
        <v>1100</v>
      </c>
      <c r="I52">
        <v>150</v>
      </c>
      <c r="J52">
        <v>30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V52">
        <v>0</v>
      </c>
      <c r="W52">
        <v>1280</v>
      </c>
    </row>
    <row r="53" spans="1:23" x14ac:dyDescent="0.25">
      <c r="H53" t="s">
        <v>105</v>
      </c>
    </row>
    <row r="54" spans="1:23" x14ac:dyDescent="0.25">
      <c r="A54">
        <v>24</v>
      </c>
      <c r="B54">
        <v>2052</v>
      </c>
      <c r="C54" t="s">
        <v>119</v>
      </c>
      <c r="D54" t="s">
        <v>56</v>
      </c>
      <c r="E54" t="s">
        <v>120</v>
      </c>
      <c r="F54" t="s">
        <v>121</v>
      </c>
      <c r="G54" t="str">
        <f>"201511025620"</f>
        <v>201511025620</v>
      </c>
      <c r="H54" t="s">
        <v>122</v>
      </c>
      <c r="I54">
        <v>0</v>
      </c>
      <c r="J54">
        <v>30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56</v>
      </c>
      <c r="S54">
        <v>392</v>
      </c>
      <c r="T54">
        <v>0</v>
      </c>
      <c r="V54">
        <v>0</v>
      </c>
      <c r="W54" t="s">
        <v>123</v>
      </c>
    </row>
    <row r="55" spans="1:23" x14ac:dyDescent="0.25">
      <c r="H55">
        <v>701</v>
      </c>
    </row>
    <row r="56" spans="1:23" x14ac:dyDescent="0.25">
      <c r="A56">
        <v>25</v>
      </c>
      <c r="B56">
        <v>2579</v>
      </c>
      <c r="C56" t="s">
        <v>124</v>
      </c>
      <c r="D56" t="s">
        <v>25</v>
      </c>
      <c r="E56" t="s">
        <v>125</v>
      </c>
      <c r="F56" t="s">
        <v>126</v>
      </c>
      <c r="G56" t="str">
        <f>"201511029412"</f>
        <v>201511029412</v>
      </c>
      <c r="H56">
        <v>825</v>
      </c>
      <c r="I56">
        <v>150</v>
      </c>
      <c r="J56">
        <v>70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19</v>
      </c>
      <c r="S56">
        <v>133</v>
      </c>
      <c r="T56">
        <v>0</v>
      </c>
      <c r="V56">
        <v>2</v>
      </c>
      <c r="W56">
        <v>1178</v>
      </c>
    </row>
    <row r="57" spans="1:23" x14ac:dyDescent="0.25">
      <c r="H57">
        <v>701</v>
      </c>
    </row>
    <row r="58" spans="1:23" x14ac:dyDescent="0.25">
      <c r="A58">
        <v>26</v>
      </c>
      <c r="B58">
        <v>1399</v>
      </c>
      <c r="C58" t="s">
        <v>127</v>
      </c>
      <c r="D58" t="s">
        <v>128</v>
      </c>
      <c r="E58" t="s">
        <v>76</v>
      </c>
      <c r="F58" t="s">
        <v>129</v>
      </c>
      <c r="G58" t="str">
        <f>"00069991"</f>
        <v>00069991</v>
      </c>
      <c r="H58">
        <v>550</v>
      </c>
      <c r="I58">
        <v>0</v>
      </c>
      <c r="J58">
        <v>30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84</v>
      </c>
      <c r="S58">
        <v>588</v>
      </c>
      <c r="T58">
        <v>0</v>
      </c>
      <c r="V58">
        <v>0</v>
      </c>
      <c r="W58">
        <v>1168</v>
      </c>
    </row>
    <row r="59" spans="1:23" x14ac:dyDescent="0.25">
      <c r="H59">
        <v>701</v>
      </c>
    </row>
    <row r="60" spans="1:23" x14ac:dyDescent="0.25">
      <c r="A60">
        <v>27</v>
      </c>
      <c r="B60">
        <v>128</v>
      </c>
      <c r="C60" t="s">
        <v>130</v>
      </c>
      <c r="D60" t="s">
        <v>131</v>
      </c>
      <c r="E60" t="s">
        <v>76</v>
      </c>
      <c r="F60" t="s">
        <v>132</v>
      </c>
      <c r="G60" t="str">
        <f>"200801006787"</f>
        <v>200801006787</v>
      </c>
      <c r="H60" t="s">
        <v>133</v>
      </c>
      <c r="I60">
        <v>0</v>
      </c>
      <c r="J60">
        <v>70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V60">
        <v>0</v>
      </c>
      <c r="W60" t="s">
        <v>134</v>
      </c>
    </row>
    <row r="61" spans="1:23" x14ac:dyDescent="0.25">
      <c r="H61" t="s">
        <v>23</v>
      </c>
    </row>
    <row r="62" spans="1:23" x14ac:dyDescent="0.25">
      <c r="A62">
        <v>28</v>
      </c>
      <c r="B62">
        <v>898</v>
      </c>
      <c r="C62" t="s">
        <v>135</v>
      </c>
      <c r="D62" t="s">
        <v>136</v>
      </c>
      <c r="E62" t="s">
        <v>103</v>
      </c>
      <c r="F62" t="s">
        <v>137</v>
      </c>
      <c r="G62" t="str">
        <f>"00005476"</f>
        <v>00005476</v>
      </c>
      <c r="H62">
        <v>704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57</v>
      </c>
      <c r="S62">
        <v>399</v>
      </c>
      <c r="T62">
        <v>0</v>
      </c>
      <c r="V62">
        <v>0</v>
      </c>
      <c r="W62">
        <v>1103</v>
      </c>
    </row>
    <row r="63" spans="1:23" x14ac:dyDescent="0.25">
      <c r="H63">
        <v>701</v>
      </c>
    </row>
    <row r="64" spans="1:23" x14ac:dyDescent="0.25">
      <c r="A64">
        <v>29</v>
      </c>
      <c r="B64">
        <v>2011</v>
      </c>
      <c r="C64" t="s">
        <v>138</v>
      </c>
      <c r="D64" t="s">
        <v>139</v>
      </c>
      <c r="E64" t="s">
        <v>140</v>
      </c>
      <c r="F64" t="s">
        <v>141</v>
      </c>
      <c r="G64" t="str">
        <f>"00027018"</f>
        <v>00027018</v>
      </c>
      <c r="H64" t="s">
        <v>142</v>
      </c>
      <c r="I64">
        <v>0</v>
      </c>
      <c r="J64">
        <v>30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V64">
        <v>0</v>
      </c>
      <c r="W64" t="s">
        <v>143</v>
      </c>
    </row>
    <row r="65" spans="1:23" x14ac:dyDescent="0.25">
      <c r="H65">
        <v>701</v>
      </c>
    </row>
    <row r="66" spans="1:23" x14ac:dyDescent="0.25">
      <c r="A66">
        <v>30</v>
      </c>
      <c r="B66">
        <v>1492</v>
      </c>
      <c r="C66" t="s">
        <v>144</v>
      </c>
      <c r="D66" t="s">
        <v>145</v>
      </c>
      <c r="E66" t="s">
        <v>39</v>
      </c>
      <c r="F66" t="s">
        <v>146</v>
      </c>
      <c r="G66" t="str">
        <f>"00199737"</f>
        <v>00199737</v>
      </c>
      <c r="H66">
        <v>1045</v>
      </c>
      <c r="I66">
        <v>0</v>
      </c>
      <c r="J66">
        <v>30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V66">
        <v>0</v>
      </c>
      <c r="W66">
        <v>1075</v>
      </c>
    </row>
    <row r="67" spans="1:23" x14ac:dyDescent="0.25">
      <c r="H67" t="s">
        <v>147</v>
      </c>
    </row>
    <row r="68" spans="1:23" x14ac:dyDescent="0.25">
      <c r="A68">
        <v>31</v>
      </c>
      <c r="B68">
        <v>2403</v>
      </c>
      <c r="C68" t="s">
        <v>148</v>
      </c>
      <c r="D68" t="s">
        <v>149</v>
      </c>
      <c r="E68" t="s">
        <v>150</v>
      </c>
      <c r="F68" t="s">
        <v>151</v>
      </c>
      <c r="G68" t="str">
        <f>"00017479"</f>
        <v>00017479</v>
      </c>
      <c r="H68" t="s">
        <v>152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61</v>
      </c>
      <c r="S68">
        <v>427</v>
      </c>
      <c r="T68">
        <v>0</v>
      </c>
      <c r="V68">
        <v>0</v>
      </c>
      <c r="W68" t="s">
        <v>153</v>
      </c>
    </row>
    <row r="69" spans="1:23" x14ac:dyDescent="0.25">
      <c r="H69">
        <v>701</v>
      </c>
    </row>
    <row r="70" spans="1:23" x14ac:dyDescent="0.25">
      <c r="A70">
        <v>32</v>
      </c>
      <c r="B70">
        <v>2082</v>
      </c>
      <c r="C70" t="s">
        <v>154</v>
      </c>
      <c r="D70" t="s">
        <v>155</v>
      </c>
      <c r="E70" t="s">
        <v>20</v>
      </c>
      <c r="F70" t="s">
        <v>156</v>
      </c>
      <c r="G70" t="str">
        <f>"00230093"</f>
        <v>00230093</v>
      </c>
      <c r="H70" t="s">
        <v>157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V70">
        <v>0</v>
      </c>
      <c r="W70" t="s">
        <v>157</v>
      </c>
    </row>
    <row r="71" spans="1:23" x14ac:dyDescent="0.25">
      <c r="H71">
        <v>701</v>
      </c>
    </row>
    <row r="72" spans="1:23" x14ac:dyDescent="0.25">
      <c r="A72">
        <v>33</v>
      </c>
      <c r="B72">
        <v>2012</v>
      </c>
      <c r="C72" t="s">
        <v>158</v>
      </c>
      <c r="D72" t="s">
        <v>107</v>
      </c>
      <c r="E72" t="s">
        <v>26</v>
      </c>
      <c r="F72" t="s">
        <v>159</v>
      </c>
      <c r="G72" t="str">
        <f>"201412003530"</f>
        <v>201412003530</v>
      </c>
      <c r="H72">
        <v>715</v>
      </c>
      <c r="I72">
        <v>150</v>
      </c>
      <c r="J72">
        <v>30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11</v>
      </c>
      <c r="S72">
        <v>77</v>
      </c>
      <c r="T72">
        <v>0</v>
      </c>
      <c r="V72">
        <v>0</v>
      </c>
      <c r="W72">
        <v>972</v>
      </c>
    </row>
    <row r="73" spans="1:23" x14ac:dyDescent="0.25">
      <c r="H73">
        <v>701</v>
      </c>
    </row>
    <row r="74" spans="1:23" x14ac:dyDescent="0.25">
      <c r="A74">
        <v>34</v>
      </c>
      <c r="B74">
        <v>1131</v>
      </c>
      <c r="C74" t="s">
        <v>160</v>
      </c>
      <c r="D74" t="s">
        <v>161</v>
      </c>
      <c r="E74" t="s">
        <v>66</v>
      </c>
      <c r="F74" t="s">
        <v>162</v>
      </c>
      <c r="G74" t="str">
        <f>"201511032986"</f>
        <v>201511032986</v>
      </c>
      <c r="H74" t="s">
        <v>163</v>
      </c>
      <c r="I74">
        <v>0</v>
      </c>
      <c r="J74">
        <v>0</v>
      </c>
      <c r="K74">
        <v>30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5</v>
      </c>
      <c r="S74">
        <v>35</v>
      </c>
      <c r="T74">
        <v>0</v>
      </c>
      <c r="V74">
        <v>1</v>
      </c>
      <c r="W74" t="s">
        <v>164</v>
      </c>
    </row>
    <row r="75" spans="1:23" x14ac:dyDescent="0.25">
      <c r="H75">
        <v>701</v>
      </c>
    </row>
    <row r="76" spans="1:23" x14ac:dyDescent="0.25">
      <c r="A76">
        <v>35</v>
      </c>
      <c r="B76">
        <v>3136</v>
      </c>
      <c r="C76" t="s">
        <v>165</v>
      </c>
      <c r="D76" t="s">
        <v>139</v>
      </c>
      <c r="E76" t="s">
        <v>166</v>
      </c>
      <c r="F76" t="s">
        <v>167</v>
      </c>
      <c r="G76" t="str">
        <f>"201511020601"</f>
        <v>201511020601</v>
      </c>
      <c r="H76">
        <v>660</v>
      </c>
      <c r="I76">
        <v>150</v>
      </c>
      <c r="J76">
        <v>70</v>
      </c>
      <c r="K76">
        <v>70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V76">
        <v>0</v>
      </c>
      <c r="W76">
        <v>950</v>
      </c>
    </row>
    <row r="77" spans="1:23" x14ac:dyDescent="0.25">
      <c r="H77" t="s">
        <v>168</v>
      </c>
    </row>
    <row r="78" spans="1:23" x14ac:dyDescent="0.25">
      <c r="A78">
        <v>36</v>
      </c>
      <c r="B78">
        <v>1027</v>
      </c>
      <c r="C78" t="s">
        <v>169</v>
      </c>
      <c r="D78" t="s">
        <v>170</v>
      </c>
      <c r="E78" t="s">
        <v>52</v>
      </c>
      <c r="F78" t="s">
        <v>171</v>
      </c>
      <c r="G78" t="str">
        <f>"201511032511"</f>
        <v>201511032511</v>
      </c>
      <c r="H78">
        <v>660</v>
      </c>
      <c r="I78">
        <v>150</v>
      </c>
      <c r="J78">
        <v>70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9</v>
      </c>
      <c r="S78">
        <v>63</v>
      </c>
      <c r="T78">
        <v>0</v>
      </c>
      <c r="V78">
        <v>0</v>
      </c>
      <c r="W78">
        <v>943</v>
      </c>
    </row>
    <row r="79" spans="1:23" x14ac:dyDescent="0.25">
      <c r="H79" t="s">
        <v>172</v>
      </c>
    </row>
    <row r="80" spans="1:23" x14ac:dyDescent="0.25">
      <c r="A80">
        <v>37</v>
      </c>
      <c r="B80">
        <v>2995</v>
      </c>
      <c r="C80" t="s">
        <v>173</v>
      </c>
      <c r="D80" t="s">
        <v>174</v>
      </c>
      <c r="E80" t="s">
        <v>76</v>
      </c>
      <c r="F80" t="s">
        <v>175</v>
      </c>
      <c r="G80" t="str">
        <f>"00155208"</f>
        <v>00155208</v>
      </c>
      <c r="H80">
        <v>550</v>
      </c>
      <c r="I80">
        <v>150</v>
      </c>
      <c r="J80">
        <v>30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16</v>
      </c>
      <c r="S80">
        <v>112</v>
      </c>
      <c r="T80">
        <v>0</v>
      </c>
      <c r="V80">
        <v>0</v>
      </c>
      <c r="W80">
        <v>842</v>
      </c>
    </row>
    <row r="81" spans="1:23" x14ac:dyDescent="0.25">
      <c r="H81">
        <v>701</v>
      </c>
    </row>
    <row r="82" spans="1:23" x14ac:dyDescent="0.25">
      <c r="A82">
        <v>38</v>
      </c>
      <c r="B82">
        <v>889</v>
      </c>
      <c r="C82" t="s">
        <v>176</v>
      </c>
      <c r="D82" t="s">
        <v>21</v>
      </c>
      <c r="E82" t="s">
        <v>177</v>
      </c>
      <c r="F82" t="s">
        <v>178</v>
      </c>
      <c r="G82" t="str">
        <f>"201511041905"</f>
        <v>201511041905</v>
      </c>
      <c r="H82">
        <v>605</v>
      </c>
      <c r="I82">
        <v>150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2</v>
      </c>
      <c r="S82">
        <v>14</v>
      </c>
      <c r="T82">
        <v>0</v>
      </c>
      <c r="V82">
        <v>1</v>
      </c>
      <c r="W82">
        <v>769</v>
      </c>
    </row>
    <row r="83" spans="1:23" x14ac:dyDescent="0.25">
      <c r="H83">
        <v>701</v>
      </c>
    </row>
    <row r="84" spans="1:23" x14ac:dyDescent="0.25">
      <c r="A84">
        <v>39</v>
      </c>
      <c r="B84">
        <v>1886</v>
      </c>
      <c r="C84" t="s">
        <v>179</v>
      </c>
      <c r="D84" t="s">
        <v>180</v>
      </c>
      <c r="E84" t="s">
        <v>20</v>
      </c>
      <c r="F84" t="s">
        <v>181</v>
      </c>
      <c r="G84" t="str">
        <f>"00023269"</f>
        <v>00023269</v>
      </c>
      <c r="H84" t="s">
        <v>182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23</v>
      </c>
      <c r="S84">
        <v>161</v>
      </c>
      <c r="T84">
        <v>0</v>
      </c>
      <c r="V84">
        <v>0</v>
      </c>
      <c r="W84" t="s">
        <v>183</v>
      </c>
    </row>
    <row r="85" spans="1:23" x14ac:dyDescent="0.25">
      <c r="H85">
        <v>701</v>
      </c>
    </row>
    <row r="86" spans="1:23" x14ac:dyDescent="0.25">
      <c r="A86">
        <v>40</v>
      </c>
      <c r="B86">
        <v>2185</v>
      </c>
      <c r="C86" t="s">
        <v>184</v>
      </c>
      <c r="D86" t="s">
        <v>185</v>
      </c>
      <c r="E86" t="s">
        <v>186</v>
      </c>
      <c r="F86" t="s">
        <v>187</v>
      </c>
      <c r="G86" t="str">
        <f>"201506002495"</f>
        <v>201506002495</v>
      </c>
      <c r="H86">
        <v>605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6</v>
      </c>
      <c r="S86">
        <v>42</v>
      </c>
      <c r="T86">
        <v>0</v>
      </c>
      <c r="V86">
        <v>1</v>
      </c>
      <c r="W86">
        <v>647</v>
      </c>
    </row>
    <row r="87" spans="1:23" x14ac:dyDescent="0.25">
      <c r="H87">
        <v>701</v>
      </c>
    </row>
    <row r="88" spans="1:23" x14ac:dyDescent="0.25">
      <c r="A88">
        <v>41</v>
      </c>
      <c r="B88">
        <v>1362</v>
      </c>
      <c r="C88" t="s">
        <v>188</v>
      </c>
      <c r="D88" t="s">
        <v>189</v>
      </c>
      <c r="E88" t="s">
        <v>56</v>
      </c>
      <c r="F88" t="s">
        <v>190</v>
      </c>
      <c r="G88" t="str">
        <f>"00225720"</f>
        <v>00225720</v>
      </c>
      <c r="H88">
        <v>440</v>
      </c>
      <c r="I88">
        <v>0</v>
      </c>
      <c r="J88">
        <v>30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18</v>
      </c>
      <c r="S88">
        <v>126</v>
      </c>
      <c r="T88">
        <v>0</v>
      </c>
      <c r="V88">
        <v>0</v>
      </c>
      <c r="W88">
        <v>596</v>
      </c>
    </row>
    <row r="89" spans="1:23" x14ac:dyDescent="0.25">
      <c r="H89">
        <v>701</v>
      </c>
    </row>
    <row r="91" spans="1:23" x14ac:dyDescent="0.25">
      <c r="A91" t="s">
        <v>191</v>
      </c>
    </row>
    <row r="92" spans="1:23" x14ac:dyDescent="0.25">
      <c r="A92" t="s">
        <v>192</v>
      </c>
    </row>
    <row r="93" spans="1:23" x14ac:dyDescent="0.25">
      <c r="A93" t="s">
        <v>193</v>
      </c>
    </row>
    <row r="94" spans="1:23" x14ac:dyDescent="0.25">
      <c r="A94" t="s">
        <v>194</v>
      </c>
    </row>
    <row r="95" spans="1:23" x14ac:dyDescent="0.25">
      <c r="A95" t="s">
        <v>195</v>
      </c>
    </row>
    <row r="96" spans="1:23" x14ac:dyDescent="0.25">
      <c r="A96" t="s">
        <v>196</v>
      </c>
    </row>
    <row r="97" spans="1:1" x14ac:dyDescent="0.25">
      <c r="A97" t="s">
        <v>197</v>
      </c>
    </row>
    <row r="98" spans="1:1" x14ac:dyDescent="0.25">
      <c r="A98" t="s">
        <v>198</v>
      </c>
    </row>
    <row r="99" spans="1:1" x14ac:dyDescent="0.25">
      <c r="A99" t="s">
        <v>199</v>
      </c>
    </row>
    <row r="100" spans="1:1" x14ac:dyDescent="0.25">
      <c r="A100" t="s">
        <v>200</v>
      </c>
    </row>
    <row r="101" spans="1:1" x14ac:dyDescent="0.25">
      <c r="A101" t="s">
        <v>201</v>
      </c>
    </row>
    <row r="102" spans="1:1" x14ac:dyDescent="0.25">
      <c r="A102" t="s">
        <v>202</v>
      </c>
    </row>
    <row r="103" spans="1:1" x14ac:dyDescent="0.25">
      <c r="A103" t="s">
        <v>203</v>
      </c>
    </row>
    <row r="104" spans="1:1" x14ac:dyDescent="0.25">
      <c r="A104" t="s">
        <v>204</v>
      </c>
    </row>
    <row r="105" spans="1:1" x14ac:dyDescent="0.25">
      <c r="A105" t="s">
        <v>205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2018-10-02T09:42:41Z</dcterms:created>
  <dcterms:modified xsi:type="dcterms:W3CDTF">2018-10-02T09:42:42Z</dcterms:modified>
</cp:coreProperties>
</file>