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34" i="1" l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<sst xmlns="http://schemas.openxmlformats.org/spreadsheetml/2006/main" count="350" uniqueCount="280">
  <si>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</si>
  <si>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</si>
  <si>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</si>
  <si>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ΤΡΙΤΕΚΝΟΙ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</si>
  <si>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</si>
  <si>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</si>
  <si>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</si>
  <si>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</si>
  <si>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</si>
  <si>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</si>
  <si>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</si>
  <si>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</si>
  <si>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</si>
  <si>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ΚΑΡΑΤΖΙΑ</t>
  </si>
  <si>
    <t>ΕΥΑΓΓΕΛΙΑ</t>
  </si>
  <si>
    <t>ΑΣΤΕΡΙΟΣ</t>
  </si>
  <si>
    <t>ΑΚ271346</t>
  </si>
  <si>
    <t>ΓΑΛΑΝΟΠΟΥΛΟΥ</t>
  </si>
  <si>
    <t>ΕΥΓΕΝΙΑ</t>
  </si>
  <si>
    <t>ΔΗΜΗΤΡΙΟΣ</t>
  </si>
  <si>
    <t>ΑΝ195136</t>
  </si>
  <si>
    <t>845,9</t>
  </si>
  <si>
    <t>1583,9</t>
  </si>
  <si>
    <t>ΑΛΕΠΙΔΟΥ</t>
  </si>
  <si>
    <t>ΓΕΩΡΓΙΑ</t>
  </si>
  <si>
    <t>ΜΙΧΑΗΛ</t>
  </si>
  <si>
    <t>Χ340618</t>
  </si>
  <si>
    <t>896,5</t>
  </si>
  <si>
    <t>1550,5</t>
  </si>
  <si>
    <t>ΤΑΡΕ</t>
  </si>
  <si>
    <t>ΝΕΡΤΙΛΑ</t>
  </si>
  <si>
    <t>ΝΙΚΟΛΑΚΗΣ</t>
  </si>
  <si>
    <t>ΑΗ748263</t>
  </si>
  <si>
    <t>ΧΡΗΣΤΙΔΟΥ</t>
  </si>
  <si>
    <t>ΣΤΥΛΙΑΝΗ</t>
  </si>
  <si>
    <t>ΘΕΟΔΩΡΟΣ</t>
  </si>
  <si>
    <t>ΑΕ682161</t>
  </si>
  <si>
    <t>892,1</t>
  </si>
  <si>
    <t>1480,1</t>
  </si>
  <si>
    <t>ΧΑΡΔΑΛΙΑΣ</t>
  </si>
  <si>
    <t>ΠΑΝΑΓΙΩΤΗΣ</t>
  </si>
  <si>
    <t>ΑΝ172795</t>
  </si>
  <si>
    <t>863,5</t>
  </si>
  <si>
    <t>1451,5</t>
  </si>
  <si>
    <t>ΤΣΑΛΟΚΩΣΤΑ</t>
  </si>
  <si>
    <t>ΑΝΘΗ</t>
  </si>
  <si>
    <t>ΑΒ410152</t>
  </si>
  <si>
    <t>703-704</t>
  </si>
  <si>
    <t>ΓΚΑΤΖΟΡΗ</t>
  </si>
  <si>
    <t>ΑΙΚΑΤΕΡΙΝΗ</t>
  </si>
  <si>
    <t>ΧΡΗΣΤΟΣ</t>
  </si>
  <si>
    <t>ΑΖ813881</t>
  </si>
  <si>
    <t>1072,5</t>
  </si>
  <si>
    <t>1334,5</t>
  </si>
  <si>
    <t>ΜΠΟΡΜΠΟΥΔΑΚΗ</t>
  </si>
  <si>
    <t>ΚΩΝΣΤΑΝΤΙΝΟΣ</t>
  </si>
  <si>
    <t>ΑΖ456403</t>
  </si>
  <si>
    <t>899,8</t>
  </si>
  <si>
    <t>1322,8</t>
  </si>
  <si>
    <t>ΧΑΧΛΙΟΥΤΑΚΗΣ</t>
  </si>
  <si>
    <t>ΕΜΜΑΝΟΥΗΛ</t>
  </si>
  <si>
    <t>ΧΑΡΑΛΑΜΠΟΣ</t>
  </si>
  <si>
    <t>Φ457585</t>
  </si>
  <si>
    <t>1006,5</t>
  </si>
  <si>
    <t>1317,5</t>
  </si>
  <si>
    <t>704-702</t>
  </si>
  <si>
    <t>ΔΗΜΑΚΗ</t>
  </si>
  <si>
    <t>ΒΑΣΙΛΙΚΗ</t>
  </si>
  <si>
    <t>ΓΕΩΡΓΙΟΣ</t>
  </si>
  <si>
    <t>ΑΚ421838</t>
  </si>
  <si>
    <t>ΜΠΑΜΠΑΛΙΑ</t>
  </si>
  <si>
    <t>ΧΡΥΣΟΥΛΑ</t>
  </si>
  <si>
    <t>ΚΥΡΙΑΚΟΣ</t>
  </si>
  <si>
    <t>ΑΖ917585</t>
  </si>
  <si>
    <t>1039,5</t>
  </si>
  <si>
    <t>1282,5</t>
  </si>
  <si>
    <t>Σιάκκας</t>
  </si>
  <si>
    <t>Παναγιώτης</t>
  </si>
  <si>
    <t xml:space="preserve">Παναγιώτης </t>
  </si>
  <si>
    <t>ΑΗ663830</t>
  </si>
  <si>
    <t>830,5</t>
  </si>
  <si>
    <t>1278,5</t>
  </si>
  <si>
    <t>ΤΣΙΡΙΠΙΔΟΥ</t>
  </si>
  <si>
    <t>ΕΛΙΣΑΒΕΤ</t>
  </si>
  <si>
    <t>Χ729583</t>
  </si>
  <si>
    <t>ΓΕΡΜΑΝΙΔΟΥ</t>
  </si>
  <si>
    <t>ΔΗΜΗΤΡΑ</t>
  </si>
  <si>
    <t>ΛΕΩΝΙΔΑΣ</t>
  </si>
  <si>
    <t>ΑΖ839813</t>
  </si>
  <si>
    <t>ΜΠΑΤΣΟΥΔΗ</t>
  </si>
  <si>
    <t>ΣΤΑΥΡΟΣ</t>
  </si>
  <si>
    <t>ΑΖ179337</t>
  </si>
  <si>
    <t>ΚΑΡΑΙΤΟΥ</t>
  </si>
  <si>
    <t>ΒΑΣΙΛΕΙΟΣ</t>
  </si>
  <si>
    <t>ΑΑ403959</t>
  </si>
  <si>
    <t>1094,5</t>
  </si>
  <si>
    <t>1244,5</t>
  </si>
  <si>
    <t>ΑΝΑΣΤΑΣΙΟΥ</t>
  </si>
  <si>
    <t>ΚΩΝΣΤΑΝΤΙΝΑ</t>
  </si>
  <si>
    <t>ΑΝΔΡΕΑΣ</t>
  </si>
  <si>
    <t>ΑΝ345348</t>
  </si>
  <si>
    <t>ΑΝΤΩΝΗ</t>
  </si>
  <si>
    <t>ΘΕΟΔΩΡΑ</t>
  </si>
  <si>
    <t>Σ783841</t>
  </si>
  <si>
    <t>973,5</t>
  </si>
  <si>
    <t>1225,5</t>
  </si>
  <si>
    <t>ΝΑΤΣΙΟΥ</t>
  </si>
  <si>
    <t>ΑΘΗΝΑ</t>
  </si>
  <si>
    <t>ΙΩΑΝΝΗΣ</t>
  </si>
  <si>
    <t>ΑΖ745703</t>
  </si>
  <si>
    <t>704-703-705</t>
  </si>
  <si>
    <t>ΠΕΡΔΙΚΗ</t>
  </si>
  <si>
    <t>ΜΑΡΙΑ</t>
  </si>
  <si>
    <t>ΑΝΤΩΝΙΟΣ</t>
  </si>
  <si>
    <t>ΑΗ318197</t>
  </si>
  <si>
    <t>ΚΟΝΤΟΣΤΕΡΓΙΟΥ</t>
  </si>
  <si>
    <t>ΣΟΦΙΑ</t>
  </si>
  <si>
    <t>Φ462007</t>
  </si>
  <si>
    <t>905,3</t>
  </si>
  <si>
    <t>1204,3</t>
  </si>
  <si>
    <t>ΠΑΠΑΙΩΑΝΝΟΥ</t>
  </si>
  <si>
    <t>Φ265999</t>
  </si>
  <si>
    <t>ΜΠΟΥΦΚΑ</t>
  </si>
  <si>
    <t>ΑΠΟΣΤΟΛΟΣ</t>
  </si>
  <si>
    <t>ΑΖ312671</t>
  </si>
  <si>
    <t>984,5</t>
  </si>
  <si>
    <t>1169,5</t>
  </si>
  <si>
    <t>ΜΠΕΛΤΣΟΣ</t>
  </si>
  <si>
    <t>Χ390583</t>
  </si>
  <si>
    <t>ΖΛΑΤΚΟΥ</t>
  </si>
  <si>
    <t>ΕΛΕΝΗ</t>
  </si>
  <si>
    <t>ΑΘΑΝΑΣΙΟΣ</t>
  </si>
  <si>
    <t>Χ470279</t>
  </si>
  <si>
    <t>1083,5</t>
  </si>
  <si>
    <t>1155,5</t>
  </si>
  <si>
    <t>ΓΚΟΓΚΟΣ</t>
  </si>
  <si>
    <t>ΓΡΗΓΟΡΙΟΣ</t>
  </si>
  <si>
    <t>ΝΙΚΟΛΑΟΣ</t>
  </si>
  <si>
    <t>ΑΖ740077</t>
  </si>
  <si>
    <t>ΙΩΑΝΝΟΥ</t>
  </si>
  <si>
    <t>ΑΙ875160</t>
  </si>
  <si>
    <t>ΠΑΠΑΜΙΧΑΗΛ</t>
  </si>
  <si>
    <t>ΕΛΕΥΘΕΡΙΑ</t>
  </si>
  <si>
    <t>ΑΗ697974</t>
  </si>
  <si>
    <t>ΠΑΠΑ</t>
  </si>
  <si>
    <t>ΑΜ706156</t>
  </si>
  <si>
    <t>ΗΛΙΑΣΚΟΥ</t>
  </si>
  <si>
    <t>ΤΡΙΑΝΤΑΦΥΛΛΙΑ</t>
  </si>
  <si>
    <t>Ρ416688</t>
  </si>
  <si>
    <t>ΘΕΟΔΩΡΑΚΗ</t>
  </si>
  <si>
    <t>ΣΩΤΗΡΙΑ</t>
  </si>
  <si>
    <t>ΑΖ741971</t>
  </si>
  <si>
    <t>1121,5</t>
  </si>
  <si>
    <t>ΧΡΙΣΤΙΔΟΥ</t>
  </si>
  <si>
    <t>ΧΡΙΣΤΙΝΑ</t>
  </si>
  <si>
    <t>ΑΕ690592</t>
  </si>
  <si>
    <t>969,1</t>
  </si>
  <si>
    <t>1117,1</t>
  </si>
  <si>
    <t>704-705-702-703-701</t>
  </si>
  <si>
    <t>ΤΣΑΟΥΣΟΓΛΟΥ</t>
  </si>
  <si>
    <t>ΑΡΙΑΔΝΗ</t>
  </si>
  <si>
    <t>ΑΗ319082</t>
  </si>
  <si>
    <t>ΣΙΜΟΥ</t>
  </si>
  <si>
    <t>ΑΑ470519</t>
  </si>
  <si>
    <t>1114,5</t>
  </si>
  <si>
    <t>ΘΕΟΔΟΣΑΚΗ</t>
  </si>
  <si>
    <t>ΣΥΡΑΓΟΥΛΑ</t>
  </si>
  <si>
    <t>ΕΛΕΥΘΕΡΙΟΣ</t>
  </si>
  <si>
    <t>ΑΖ186160</t>
  </si>
  <si>
    <t>ΠΙΤΣΑΒΟΥ</t>
  </si>
  <si>
    <t>ΣΤΑΥΡΟΥΛΑ</t>
  </si>
  <si>
    <t>ΘΩΜΑΣ</t>
  </si>
  <si>
    <t>ΑΑ393270</t>
  </si>
  <si>
    <t>ΧΑΤΖΗΑΝΤΩΝΙΟΥ</t>
  </si>
  <si>
    <t>Ρ970891</t>
  </si>
  <si>
    <t>ΚΩΣΤΑΚΑΚΗ</t>
  </si>
  <si>
    <t>ΑΜ666481</t>
  </si>
  <si>
    <t>ΝΟΥΣΚΑΛΗ</t>
  </si>
  <si>
    <t>ΗΛΙΑΝΑ</t>
  </si>
  <si>
    <t>Χ768521</t>
  </si>
  <si>
    <t>ΔΡΟΣΟΥ</t>
  </si>
  <si>
    <t>ΟΛΓΑ</t>
  </si>
  <si>
    <t>Χ235753</t>
  </si>
  <si>
    <t>ΗΛΙΑ</t>
  </si>
  <si>
    <t>ΕΙΡΗΝΗ</t>
  </si>
  <si>
    <t>ΑΙ873985</t>
  </si>
  <si>
    <t>1050,5</t>
  </si>
  <si>
    <t>1080,5</t>
  </si>
  <si>
    <t>ΜΑΛΑΝΗ</t>
  </si>
  <si>
    <t>ΠΑΣΧΑΛΗΣ</t>
  </si>
  <si>
    <t>ΑΖ849447</t>
  </si>
  <si>
    <t>1076,9</t>
  </si>
  <si>
    <t>ΤΣΕΛΑΡΙΔΟΥ</t>
  </si>
  <si>
    <t>ΑΚ866976</t>
  </si>
  <si>
    <t>994,4</t>
  </si>
  <si>
    <t>1054,4</t>
  </si>
  <si>
    <t>ΠΑΠΑΝΤΩΝΙΟΥ</t>
  </si>
  <si>
    <t>Σ903937</t>
  </si>
  <si>
    <t>ΧΡΥΣΑΦΗ</t>
  </si>
  <si>
    <t>ΗΛΙΑΣ</t>
  </si>
  <si>
    <t>ΑΕ359576</t>
  </si>
  <si>
    <t>ΚΕΧΑΓΙΑ</t>
  </si>
  <si>
    <t>ΠΑΝΑΓΙΩΤΑ</t>
  </si>
  <si>
    <t>ΑΙ161225</t>
  </si>
  <si>
    <t>1024,1</t>
  </si>
  <si>
    <t>ΠΕΛΙΤΑΡΗ</t>
  </si>
  <si>
    <t>ΑΖ344861</t>
  </si>
  <si>
    <t>ΠΑΠΑΧΑΡΙΣΙΟΥ</t>
  </si>
  <si>
    <t>ΖΩΗ</t>
  </si>
  <si>
    <t>Φ469809</t>
  </si>
  <si>
    <t>ΠΑΠΑΚΩΝΣΤΑΝΤΙΝΟΥ</t>
  </si>
  <si>
    <t>ΑΖ158295</t>
  </si>
  <si>
    <t>ΑΡΙΣΤΕΙΑΔΟΥ</t>
  </si>
  <si>
    <t>ΙΩΑΝΝΑ</t>
  </si>
  <si>
    <t>ΟΔΥΣΣΕΑΣ</t>
  </si>
  <si>
    <t>ΑΒ705637</t>
  </si>
  <si>
    <t>909,7</t>
  </si>
  <si>
    <t>979,7</t>
  </si>
  <si>
    <t>ΑΣΑΡΛΟΓΛΟΥ</t>
  </si>
  <si>
    <t>ΓΡΗΡΟΡΙΟΣ</t>
  </si>
  <si>
    <t>ΑΚ944342</t>
  </si>
  <si>
    <t>ΜΑΣΟΥΡΑ</t>
  </si>
  <si>
    <t>Χ958533</t>
  </si>
  <si>
    <t>775,5</t>
  </si>
  <si>
    <t>967,5</t>
  </si>
  <si>
    <t>ΠΡΟΙΟΥ</t>
  </si>
  <si>
    <t>ΕΛΠΙΝΙΚΗ</t>
  </si>
  <si>
    <t>ΑΖ302651</t>
  </si>
  <si>
    <t>ΤΣΑΚΙΡΙΔΟΥ</t>
  </si>
  <si>
    <t>ΑΓΑΘΗ</t>
  </si>
  <si>
    <t>ΑΗ809564</t>
  </si>
  <si>
    <t>ΧΡΙΣΤΟΔΟΥΛΟΥ</t>
  </si>
  <si>
    <t>ΜΑΡΙΝΑ</t>
  </si>
  <si>
    <t>ΑΒ149234</t>
  </si>
  <si>
    <t>859,1</t>
  </si>
  <si>
    <t>922,1</t>
  </si>
  <si>
    <t>ΜΗΤΣΟΥ</t>
  </si>
  <si>
    <t>ΒΑΙΑ</t>
  </si>
  <si>
    <t>ΠΑΝΤΕΛΗΣ</t>
  </si>
  <si>
    <t>Χ372237</t>
  </si>
  <si>
    <t>854,7</t>
  </si>
  <si>
    <t>917,7</t>
  </si>
  <si>
    <t>ΜΑΡΓΑΡΙΤΗ</t>
  </si>
  <si>
    <t>ΑΑ458140</t>
  </si>
  <si>
    <t>731,5</t>
  </si>
  <si>
    <t>913,5</t>
  </si>
  <si>
    <t>ΤΣΑΚΙΡΗ</t>
  </si>
  <si>
    <t>ΑΛΕΞΑΝΔΡΟΣ</t>
  </si>
  <si>
    <t>ΑΜ691477</t>
  </si>
  <si>
    <t>ΚΟΥΝΔΟΥΡΑΚΗΣ</t>
  </si>
  <si>
    <t>ΑΜ475166</t>
  </si>
  <si>
    <t>ΚΡΕΜΕΤΗΣ</t>
  </si>
  <si>
    <t>ΑΖ322729</t>
  </si>
  <si>
    <t>ΑΔΑΜΟΠΟΥΛΟΣ</t>
  </si>
  <si>
    <t>ΑΖ319269</t>
  </si>
  <si>
    <t>643,5</t>
  </si>
  <si>
    <t>685,5</t>
  </si>
  <si>
    <t>ΖΩΡΑ</t>
  </si>
  <si>
    <t>ΑΝΑΣΤΑΣΙΑ</t>
  </si>
  <si>
    <t>ΑΒ901489</t>
  </si>
  <si>
    <t>ΕΞΑΡΧΟΥ</t>
  </si>
  <si>
    <t>ΑΝΤΙΓΟΝΗ</t>
  </si>
  <si>
    <t>ΑΜ784403</t>
  </si>
  <si>
    <t>588,5</t>
  </si>
  <si>
    <t>658,5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</si>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</sst>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1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2443</v>
      </c>
      <c r="C8" t="s">
        <v>13</v>
      </c>
      <c r="D8" t="s">
        <v>14</v>
      </c>
      <c r="E8" t="s">
        <v>15</v>
      </c>
      <c r="F8" t="s">
        <v>16</v>
      </c>
      <c r="G8" t="str">
        <f>"00015905"</f>
        <v>00015905</v>
      </c>
      <c r="H8">
        <v>891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2</v>
      </c>
      <c r="W8">
        <v>1629</v>
      </c>
    </row>
    <row r="9" spans="1:23" x14ac:dyDescent="0.25">
      <c r="H9">
        <v>704</v>
      </c>
    </row>
    <row r="10" spans="1:23" x14ac:dyDescent="0.25">
      <c r="A10">
        <v>2</v>
      </c>
      <c r="B10">
        <v>2898</v>
      </c>
      <c r="C10" t="s">
        <v>17</v>
      </c>
      <c r="D10" t="s">
        <v>18</v>
      </c>
      <c r="E10" t="s">
        <v>19</v>
      </c>
      <c r="F10" t="s">
        <v>20</v>
      </c>
      <c r="G10" t="str">
        <f>"201511014770"</f>
        <v>201511014770</v>
      </c>
      <c r="H10" t="s">
        <v>21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2</v>
      </c>
      <c r="W10" t="s">
        <v>22</v>
      </c>
    </row>
    <row r="11" spans="1:23" x14ac:dyDescent="0.25">
      <c r="H11">
        <v>704</v>
      </c>
    </row>
    <row r="12" spans="1:23" x14ac:dyDescent="0.25">
      <c r="A12">
        <v>3</v>
      </c>
      <c r="B12">
        <v>1730</v>
      </c>
      <c r="C12" t="s">
        <v>23</v>
      </c>
      <c r="D12" t="s">
        <v>24</v>
      </c>
      <c r="E12" t="s">
        <v>25</v>
      </c>
      <c r="F12" t="s">
        <v>26</v>
      </c>
      <c r="G12" t="str">
        <f>"200802008523"</f>
        <v>200802008523</v>
      </c>
      <c r="H12" t="s">
        <v>27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72</v>
      </c>
      <c r="S12">
        <v>504</v>
      </c>
      <c r="T12">
        <v>0</v>
      </c>
      <c r="V12">
        <v>2</v>
      </c>
      <c r="W12" t="s">
        <v>28</v>
      </c>
    </row>
    <row r="13" spans="1:23" x14ac:dyDescent="0.25">
      <c r="H13">
        <v>704</v>
      </c>
    </row>
    <row r="14" spans="1:23" x14ac:dyDescent="0.25">
      <c r="A14">
        <v>4</v>
      </c>
      <c r="B14">
        <v>1514</v>
      </c>
      <c r="C14" t="s">
        <v>29</v>
      </c>
      <c r="D14" t="s">
        <v>30</v>
      </c>
      <c r="E14" t="s">
        <v>31</v>
      </c>
      <c r="F14" t="s">
        <v>32</v>
      </c>
      <c r="G14" t="str">
        <f>"201511031038"</f>
        <v>201511031038</v>
      </c>
      <c r="H14">
        <v>968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60</v>
      </c>
      <c r="S14">
        <v>420</v>
      </c>
      <c r="T14">
        <v>0</v>
      </c>
      <c r="V14">
        <v>2</v>
      </c>
      <c r="W14">
        <v>1538</v>
      </c>
    </row>
    <row r="15" spans="1:23" x14ac:dyDescent="0.25">
      <c r="H15">
        <v>704</v>
      </c>
    </row>
    <row r="16" spans="1:23" x14ac:dyDescent="0.25">
      <c r="A16">
        <v>5</v>
      </c>
      <c r="B16">
        <v>375</v>
      </c>
      <c r="C16" t="s">
        <v>33</v>
      </c>
      <c r="D16" t="s">
        <v>34</v>
      </c>
      <c r="E16" t="s">
        <v>35</v>
      </c>
      <c r="F16" t="s">
        <v>36</v>
      </c>
      <c r="G16" t="str">
        <f>"201511027065"</f>
        <v>201511027065</v>
      </c>
      <c r="H16" t="s">
        <v>37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2</v>
      </c>
      <c r="W16" t="s">
        <v>38</v>
      </c>
    </row>
    <row r="17" spans="1:23" x14ac:dyDescent="0.25">
      <c r="H17">
        <v>704</v>
      </c>
    </row>
    <row r="18" spans="1:23" x14ac:dyDescent="0.25">
      <c r="A18">
        <v>6</v>
      </c>
      <c r="B18">
        <v>2942</v>
      </c>
      <c r="C18" t="s">
        <v>39</v>
      </c>
      <c r="D18" t="s">
        <v>40</v>
      </c>
      <c r="E18" t="s">
        <v>19</v>
      </c>
      <c r="F18" t="s">
        <v>41</v>
      </c>
      <c r="G18" t="str">
        <f>"00030479"</f>
        <v>00030479</v>
      </c>
      <c r="H18" t="s">
        <v>42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2</v>
      </c>
      <c r="W18" t="s">
        <v>43</v>
      </c>
    </row>
    <row r="19" spans="1:23" x14ac:dyDescent="0.25">
      <c r="H19">
        <v>704</v>
      </c>
    </row>
    <row r="20" spans="1:23" x14ac:dyDescent="0.25">
      <c r="A20">
        <v>7</v>
      </c>
      <c r="B20">
        <v>2676</v>
      </c>
      <c r="C20" t="s">
        <v>44</v>
      </c>
      <c r="D20" t="s">
        <v>45</v>
      </c>
      <c r="E20" t="s">
        <v>40</v>
      </c>
      <c r="F20" t="s">
        <v>46</v>
      </c>
      <c r="G20" t="str">
        <f>"201511023628"</f>
        <v>201511023628</v>
      </c>
      <c r="H20">
        <v>935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50</v>
      </c>
      <c r="S20">
        <v>350</v>
      </c>
      <c r="T20">
        <v>0</v>
      </c>
      <c r="V20">
        <v>2</v>
      </c>
      <c r="W20">
        <v>1435</v>
      </c>
    </row>
    <row r="21" spans="1:23" x14ac:dyDescent="0.25">
      <c r="H21" t="s">
        <v>47</v>
      </c>
    </row>
    <row r="22" spans="1:23" x14ac:dyDescent="0.25">
      <c r="A22">
        <v>8</v>
      </c>
      <c r="B22">
        <v>1911</v>
      </c>
      <c r="C22" t="s">
        <v>48</v>
      </c>
      <c r="D22" t="s">
        <v>49</v>
      </c>
      <c r="E22" t="s">
        <v>50</v>
      </c>
      <c r="F22" t="s">
        <v>51</v>
      </c>
      <c r="G22" t="str">
        <f>"201511041902"</f>
        <v>201511041902</v>
      </c>
      <c r="H22" t="s">
        <v>52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16</v>
      </c>
      <c r="S22">
        <v>112</v>
      </c>
      <c r="T22">
        <v>0</v>
      </c>
      <c r="V22">
        <v>2</v>
      </c>
      <c r="W22" t="s">
        <v>53</v>
      </c>
    </row>
    <row r="23" spans="1:23" x14ac:dyDescent="0.25">
      <c r="H23">
        <v>704</v>
      </c>
    </row>
    <row r="24" spans="1:23" x14ac:dyDescent="0.25">
      <c r="A24">
        <v>9</v>
      </c>
      <c r="B24">
        <v>1279</v>
      </c>
      <c r="C24" t="s">
        <v>54</v>
      </c>
      <c r="D24" t="s">
        <v>49</v>
      </c>
      <c r="E24" t="s">
        <v>55</v>
      </c>
      <c r="F24" t="s">
        <v>56</v>
      </c>
      <c r="G24" t="str">
        <f>"201502003768"</f>
        <v>201502003768</v>
      </c>
      <c r="H24" t="s">
        <v>57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39</v>
      </c>
      <c r="S24">
        <v>273</v>
      </c>
      <c r="T24">
        <v>0</v>
      </c>
      <c r="V24">
        <v>2</v>
      </c>
      <c r="W24" t="s">
        <v>58</v>
      </c>
    </row>
    <row r="25" spans="1:23" x14ac:dyDescent="0.25">
      <c r="H25">
        <v>704</v>
      </c>
    </row>
    <row r="26" spans="1:23" x14ac:dyDescent="0.25">
      <c r="A26">
        <v>10</v>
      </c>
      <c r="B26">
        <v>2674</v>
      </c>
      <c r="C26" t="s">
        <v>59</v>
      </c>
      <c r="D26" t="s">
        <v>60</v>
      </c>
      <c r="E26" t="s">
        <v>61</v>
      </c>
      <c r="F26" t="s">
        <v>62</v>
      </c>
      <c r="G26" t="str">
        <f>"201410001399"</f>
        <v>201410001399</v>
      </c>
      <c r="H26" t="s">
        <v>63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23</v>
      </c>
      <c r="S26">
        <v>161</v>
      </c>
      <c r="T26">
        <v>0</v>
      </c>
      <c r="V26">
        <v>2</v>
      </c>
      <c r="W26" t="s">
        <v>64</v>
      </c>
    </row>
    <row r="27" spans="1:23" x14ac:dyDescent="0.25">
      <c r="H27" t="s">
        <v>65</v>
      </c>
    </row>
    <row r="28" spans="1:23" x14ac:dyDescent="0.25">
      <c r="A28">
        <v>11</v>
      </c>
      <c r="B28">
        <v>649</v>
      </c>
      <c r="C28" t="s">
        <v>66</v>
      </c>
      <c r="D28" t="s">
        <v>67</v>
      </c>
      <c r="E28" t="s">
        <v>68</v>
      </c>
      <c r="F28" t="s">
        <v>69</v>
      </c>
      <c r="G28" t="str">
        <f>"201406004809"</f>
        <v>201406004809</v>
      </c>
      <c r="H28">
        <v>990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23</v>
      </c>
      <c r="S28">
        <v>161</v>
      </c>
      <c r="T28">
        <v>0</v>
      </c>
      <c r="V28">
        <v>3</v>
      </c>
      <c r="W28">
        <v>1301</v>
      </c>
    </row>
    <row r="29" spans="1:23" x14ac:dyDescent="0.25">
      <c r="H29">
        <v>704</v>
      </c>
    </row>
    <row r="30" spans="1:23" x14ac:dyDescent="0.25">
      <c r="A30">
        <v>12</v>
      </c>
      <c r="B30">
        <v>811</v>
      </c>
      <c r="C30" t="s">
        <v>70</v>
      </c>
      <c r="D30" t="s">
        <v>71</v>
      </c>
      <c r="E30" t="s">
        <v>72</v>
      </c>
      <c r="F30" t="s">
        <v>73</v>
      </c>
      <c r="G30" t="str">
        <f>"201406009601"</f>
        <v>201406009601</v>
      </c>
      <c r="H30" t="s">
        <v>74</v>
      </c>
      <c r="I30">
        <v>150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9</v>
      </c>
      <c r="S30">
        <v>63</v>
      </c>
      <c r="T30">
        <v>0</v>
      </c>
      <c r="V30">
        <v>2</v>
      </c>
      <c r="W30" t="s">
        <v>75</v>
      </c>
    </row>
    <row r="31" spans="1:23" x14ac:dyDescent="0.25">
      <c r="H31">
        <v>704</v>
      </c>
    </row>
    <row r="32" spans="1:23" x14ac:dyDescent="0.25">
      <c r="A32">
        <v>13</v>
      </c>
      <c r="B32">
        <v>366</v>
      </c>
      <c r="C32" t="s">
        <v>76</v>
      </c>
      <c r="D32" t="s">
        <v>77</v>
      </c>
      <c r="E32" t="s">
        <v>78</v>
      </c>
      <c r="F32" t="s">
        <v>79</v>
      </c>
      <c r="G32" t="str">
        <f>"00225628"</f>
        <v>00225628</v>
      </c>
      <c r="H32" t="s">
        <v>80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64</v>
      </c>
      <c r="S32">
        <v>448</v>
      </c>
      <c r="T32">
        <v>0</v>
      </c>
      <c r="V32">
        <v>2</v>
      </c>
      <c r="W32" t="s">
        <v>81</v>
      </c>
    </row>
    <row r="33" spans="1:23" x14ac:dyDescent="0.25">
      <c r="H33">
        <v>704</v>
      </c>
    </row>
    <row r="34" spans="1:23" x14ac:dyDescent="0.25">
      <c r="A34">
        <v>14</v>
      </c>
      <c r="B34">
        <v>688</v>
      </c>
      <c r="C34" t="s">
        <v>82</v>
      </c>
      <c r="D34" t="s">
        <v>83</v>
      </c>
      <c r="E34" t="s">
        <v>55</v>
      </c>
      <c r="F34" t="s">
        <v>84</v>
      </c>
      <c r="G34" t="str">
        <f>"201512003022"</f>
        <v>201512003022</v>
      </c>
      <c r="H34">
        <v>979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20</v>
      </c>
      <c r="S34">
        <v>140</v>
      </c>
      <c r="T34">
        <v>0</v>
      </c>
      <c r="V34">
        <v>2</v>
      </c>
      <c r="W34">
        <v>1269</v>
      </c>
    </row>
    <row r="35" spans="1:23" x14ac:dyDescent="0.25">
      <c r="H35">
        <v>704</v>
      </c>
    </row>
    <row r="36" spans="1:23" x14ac:dyDescent="0.25">
      <c r="A36">
        <v>15</v>
      </c>
      <c r="B36">
        <v>2697</v>
      </c>
      <c r="C36" t="s">
        <v>85</v>
      </c>
      <c r="D36" t="s">
        <v>86</v>
      </c>
      <c r="E36" t="s">
        <v>87</v>
      </c>
      <c r="F36" t="s">
        <v>88</v>
      </c>
      <c r="G36" t="str">
        <f>"201511026019"</f>
        <v>201511026019</v>
      </c>
      <c r="H36">
        <v>1023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13</v>
      </c>
      <c r="S36">
        <v>91</v>
      </c>
      <c r="T36">
        <v>0</v>
      </c>
      <c r="V36">
        <v>2</v>
      </c>
      <c r="W36">
        <v>1264</v>
      </c>
    </row>
    <row r="37" spans="1:23" x14ac:dyDescent="0.25">
      <c r="H37">
        <v>704</v>
      </c>
    </row>
    <row r="38" spans="1:23" x14ac:dyDescent="0.25">
      <c r="A38">
        <v>16</v>
      </c>
      <c r="B38">
        <v>1120</v>
      </c>
      <c r="C38" t="s">
        <v>89</v>
      </c>
      <c r="D38" t="s">
        <v>24</v>
      </c>
      <c r="E38" t="s">
        <v>90</v>
      </c>
      <c r="F38" t="s">
        <v>91</v>
      </c>
      <c r="G38" t="str">
        <f>"201511018287"</f>
        <v>201511018287</v>
      </c>
      <c r="H38">
        <v>990</v>
      </c>
      <c r="I38">
        <v>150</v>
      </c>
      <c r="J38">
        <v>50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</v>
      </c>
      <c r="S38">
        <v>56</v>
      </c>
      <c r="T38">
        <v>0</v>
      </c>
      <c r="V38">
        <v>2</v>
      </c>
      <c r="W38">
        <v>1246</v>
      </c>
    </row>
    <row r="39" spans="1:23" x14ac:dyDescent="0.25">
      <c r="H39">
        <v>704</v>
      </c>
    </row>
    <row r="40" spans="1:23" x14ac:dyDescent="0.25">
      <c r="A40">
        <v>17</v>
      </c>
      <c r="B40">
        <v>365</v>
      </c>
      <c r="C40" t="s">
        <v>92</v>
      </c>
      <c r="D40" t="s">
        <v>49</v>
      </c>
      <c r="E40" t="s">
        <v>93</v>
      </c>
      <c r="F40" t="s">
        <v>94</v>
      </c>
      <c r="G40" t="str">
        <f>"201511040883"</f>
        <v>201511040883</v>
      </c>
      <c r="H40" t="s">
        <v>95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2</v>
      </c>
      <c r="W40" t="s">
        <v>96</v>
      </c>
    </row>
    <row r="41" spans="1:23" x14ac:dyDescent="0.25">
      <c r="H41">
        <v>704</v>
      </c>
    </row>
    <row r="42" spans="1:23" x14ac:dyDescent="0.25">
      <c r="A42">
        <v>18</v>
      </c>
      <c r="B42">
        <v>969</v>
      </c>
      <c r="C42" t="s">
        <v>97</v>
      </c>
      <c r="D42" t="s">
        <v>98</v>
      </c>
      <c r="E42" t="s">
        <v>99</v>
      </c>
      <c r="F42" t="s">
        <v>100</v>
      </c>
      <c r="G42" t="str">
        <f>"201409003891"</f>
        <v>201409003891</v>
      </c>
      <c r="H42">
        <v>1100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19</v>
      </c>
      <c r="S42">
        <v>133</v>
      </c>
      <c r="T42">
        <v>0</v>
      </c>
      <c r="V42">
        <v>2</v>
      </c>
      <c r="W42">
        <v>1233</v>
      </c>
    </row>
    <row r="43" spans="1:23" x14ac:dyDescent="0.25">
      <c r="H43">
        <v>704</v>
      </c>
    </row>
    <row r="44" spans="1:23" x14ac:dyDescent="0.25">
      <c r="A44">
        <v>19</v>
      </c>
      <c r="B44">
        <v>2186</v>
      </c>
      <c r="C44" t="s">
        <v>101</v>
      </c>
      <c r="D44" t="s">
        <v>102</v>
      </c>
      <c r="E44" t="s">
        <v>55</v>
      </c>
      <c r="F44" t="s">
        <v>103</v>
      </c>
      <c r="G44" t="str">
        <f>"201406005165"</f>
        <v>201406005165</v>
      </c>
      <c r="H44" t="s">
        <v>104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36</v>
      </c>
      <c r="S44">
        <v>252</v>
      </c>
      <c r="T44">
        <v>0</v>
      </c>
      <c r="V44">
        <v>2</v>
      </c>
      <c r="W44" t="s">
        <v>105</v>
      </c>
    </row>
    <row r="45" spans="1:23" x14ac:dyDescent="0.25">
      <c r="H45">
        <v>704</v>
      </c>
    </row>
    <row r="46" spans="1:23" x14ac:dyDescent="0.25">
      <c r="A46">
        <v>20</v>
      </c>
      <c r="B46">
        <v>1520</v>
      </c>
      <c r="C46" t="s">
        <v>106</v>
      </c>
      <c r="D46" t="s">
        <v>107</v>
      </c>
      <c r="E46" t="s">
        <v>108</v>
      </c>
      <c r="F46" t="s">
        <v>109</v>
      </c>
      <c r="G46" t="str">
        <f>"201512001345"</f>
        <v>201512001345</v>
      </c>
      <c r="H46">
        <v>1023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2</v>
      </c>
      <c r="W46">
        <v>1223</v>
      </c>
    </row>
    <row r="47" spans="1:23" x14ac:dyDescent="0.25">
      <c r="H47" t="s">
        <v>110</v>
      </c>
    </row>
    <row r="48" spans="1:23" x14ac:dyDescent="0.25">
      <c r="A48">
        <v>21</v>
      </c>
      <c r="B48">
        <v>1326</v>
      </c>
      <c r="C48" t="s">
        <v>111</v>
      </c>
      <c r="D48" t="s">
        <v>112</v>
      </c>
      <c r="E48" t="s">
        <v>113</v>
      </c>
      <c r="F48" t="s">
        <v>114</v>
      </c>
      <c r="G48" t="str">
        <f>"201511042400"</f>
        <v>201511042400</v>
      </c>
      <c r="H48">
        <v>1067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V48">
        <v>2</v>
      </c>
      <c r="W48">
        <v>1217</v>
      </c>
    </row>
    <row r="49" spans="1:23" x14ac:dyDescent="0.25">
      <c r="H49">
        <v>704</v>
      </c>
    </row>
    <row r="50" spans="1:23" x14ac:dyDescent="0.25">
      <c r="A50">
        <v>22</v>
      </c>
      <c r="B50">
        <v>2432</v>
      </c>
      <c r="C50" t="s">
        <v>115</v>
      </c>
      <c r="D50" t="s">
        <v>116</v>
      </c>
      <c r="E50" t="s">
        <v>55</v>
      </c>
      <c r="F50" t="s">
        <v>117</v>
      </c>
      <c r="G50" t="str">
        <f>"201405000573"</f>
        <v>201405000573</v>
      </c>
      <c r="H50" t="s">
        <v>118</v>
      </c>
      <c r="I50">
        <v>150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17</v>
      </c>
      <c r="S50">
        <v>119</v>
      </c>
      <c r="T50">
        <v>0</v>
      </c>
      <c r="V50">
        <v>2</v>
      </c>
      <c r="W50" t="s">
        <v>119</v>
      </c>
    </row>
    <row r="51" spans="1:23" x14ac:dyDescent="0.25">
      <c r="H51">
        <v>704</v>
      </c>
    </row>
    <row r="52" spans="1:23" x14ac:dyDescent="0.25">
      <c r="A52">
        <v>23</v>
      </c>
      <c r="B52">
        <v>759</v>
      </c>
      <c r="C52" t="s">
        <v>120</v>
      </c>
      <c r="D52" t="s">
        <v>112</v>
      </c>
      <c r="E52" t="s">
        <v>93</v>
      </c>
      <c r="F52" t="s">
        <v>121</v>
      </c>
      <c r="G52" t="str">
        <f>"201511037520"</f>
        <v>201511037520</v>
      </c>
      <c r="H52">
        <v>990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6</v>
      </c>
      <c r="S52">
        <v>42</v>
      </c>
      <c r="T52">
        <v>0</v>
      </c>
      <c r="V52">
        <v>2</v>
      </c>
      <c r="W52">
        <v>1182</v>
      </c>
    </row>
    <row r="53" spans="1:23" x14ac:dyDescent="0.25">
      <c r="H53" t="s">
        <v>65</v>
      </c>
    </row>
    <row r="54" spans="1:23" x14ac:dyDescent="0.25">
      <c r="A54">
        <v>24</v>
      </c>
      <c r="B54">
        <v>3124</v>
      </c>
      <c r="C54" t="s">
        <v>122</v>
      </c>
      <c r="D54" t="s">
        <v>49</v>
      </c>
      <c r="E54" t="s">
        <v>123</v>
      </c>
      <c r="F54" t="s">
        <v>124</v>
      </c>
      <c r="G54" t="str">
        <f>"201511026536"</f>
        <v>201511026536</v>
      </c>
      <c r="H54" t="s">
        <v>125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5</v>
      </c>
      <c r="S54">
        <v>35</v>
      </c>
      <c r="T54">
        <v>0</v>
      </c>
      <c r="V54">
        <v>2</v>
      </c>
      <c r="W54" t="s">
        <v>126</v>
      </c>
    </row>
    <row r="55" spans="1:23" x14ac:dyDescent="0.25">
      <c r="H55">
        <v>704</v>
      </c>
    </row>
    <row r="56" spans="1:23" x14ac:dyDescent="0.25">
      <c r="A56">
        <v>25</v>
      </c>
      <c r="B56">
        <v>672</v>
      </c>
      <c r="C56" t="s">
        <v>127</v>
      </c>
      <c r="D56" t="s">
        <v>50</v>
      </c>
      <c r="E56" t="s">
        <v>108</v>
      </c>
      <c r="F56" t="s">
        <v>128</v>
      </c>
      <c r="G56" t="str">
        <f>"201511034777"</f>
        <v>201511034777</v>
      </c>
      <c r="H56">
        <v>770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56</v>
      </c>
      <c r="S56">
        <v>392</v>
      </c>
      <c r="T56">
        <v>0</v>
      </c>
      <c r="V56">
        <v>2</v>
      </c>
      <c r="W56">
        <v>1162</v>
      </c>
    </row>
    <row r="57" spans="1:23" x14ac:dyDescent="0.25">
      <c r="H57">
        <v>704</v>
      </c>
    </row>
    <row r="58" spans="1:23" x14ac:dyDescent="0.25">
      <c r="A58">
        <v>26</v>
      </c>
      <c r="B58">
        <v>391</v>
      </c>
      <c r="C58" t="s">
        <v>129</v>
      </c>
      <c r="D58" t="s">
        <v>130</v>
      </c>
      <c r="E58" t="s">
        <v>131</v>
      </c>
      <c r="F58" t="s">
        <v>132</v>
      </c>
      <c r="G58" t="str">
        <f>"201406004412"</f>
        <v>201406004412</v>
      </c>
      <c r="H58" t="s">
        <v>133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6</v>
      </c>
      <c r="S58">
        <v>42</v>
      </c>
      <c r="T58">
        <v>0</v>
      </c>
      <c r="V58">
        <v>2</v>
      </c>
      <c r="W58" t="s">
        <v>134</v>
      </c>
    </row>
    <row r="59" spans="1:23" x14ac:dyDescent="0.25">
      <c r="H59">
        <v>704</v>
      </c>
    </row>
    <row r="60" spans="1:23" x14ac:dyDescent="0.25">
      <c r="A60">
        <v>27</v>
      </c>
      <c r="B60">
        <v>615</v>
      </c>
      <c r="C60" t="s">
        <v>135</v>
      </c>
      <c r="D60" t="s">
        <v>136</v>
      </c>
      <c r="E60" t="s">
        <v>137</v>
      </c>
      <c r="F60" t="s">
        <v>138</v>
      </c>
      <c r="G60" t="str">
        <f>"201511034025"</f>
        <v>201511034025</v>
      </c>
      <c r="H60">
        <v>1111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6</v>
      </c>
      <c r="S60">
        <v>42</v>
      </c>
      <c r="T60">
        <v>0</v>
      </c>
      <c r="V60">
        <v>2</v>
      </c>
      <c r="W60">
        <v>1153</v>
      </c>
    </row>
    <row r="61" spans="1:23" x14ac:dyDescent="0.25">
      <c r="H61">
        <v>704</v>
      </c>
    </row>
    <row r="62" spans="1:23" x14ac:dyDescent="0.25">
      <c r="A62">
        <v>28</v>
      </c>
      <c r="B62">
        <v>1806</v>
      </c>
      <c r="C62" t="s">
        <v>139</v>
      </c>
      <c r="D62" t="s">
        <v>112</v>
      </c>
      <c r="E62" t="s">
        <v>50</v>
      </c>
      <c r="F62" t="s">
        <v>140</v>
      </c>
      <c r="G62" t="str">
        <f>"201511033351"</f>
        <v>201511033351</v>
      </c>
      <c r="H62">
        <v>1045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15</v>
      </c>
      <c r="S62">
        <v>105</v>
      </c>
      <c r="T62">
        <v>0</v>
      </c>
      <c r="V62">
        <v>2</v>
      </c>
      <c r="W62">
        <v>1150</v>
      </c>
    </row>
    <row r="63" spans="1:23" x14ac:dyDescent="0.25">
      <c r="H63">
        <v>704</v>
      </c>
    </row>
    <row r="64" spans="1:23" x14ac:dyDescent="0.25">
      <c r="A64">
        <v>29</v>
      </c>
      <c r="B64">
        <v>1990</v>
      </c>
      <c r="C64" t="s">
        <v>141</v>
      </c>
      <c r="D64" t="s">
        <v>142</v>
      </c>
      <c r="E64" t="s">
        <v>108</v>
      </c>
      <c r="F64" t="s">
        <v>143</v>
      </c>
      <c r="G64" t="str">
        <f>"00149501"</f>
        <v>00149501</v>
      </c>
      <c r="H64">
        <v>990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V64">
        <v>2</v>
      </c>
      <c r="W64">
        <v>1140</v>
      </c>
    </row>
    <row r="65" spans="1:23" x14ac:dyDescent="0.25">
      <c r="H65">
        <v>704</v>
      </c>
    </row>
    <row r="66" spans="1:23" x14ac:dyDescent="0.25">
      <c r="A66">
        <v>30</v>
      </c>
      <c r="B66">
        <v>243</v>
      </c>
      <c r="C66" t="s">
        <v>144</v>
      </c>
      <c r="D66" t="s">
        <v>112</v>
      </c>
      <c r="E66" t="s">
        <v>108</v>
      </c>
      <c r="F66" t="s">
        <v>145</v>
      </c>
      <c r="G66" t="str">
        <f>"201511038349"</f>
        <v>201511038349</v>
      </c>
      <c r="H66">
        <v>550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2</v>
      </c>
      <c r="W66">
        <v>1138</v>
      </c>
    </row>
    <row r="67" spans="1:23" x14ac:dyDescent="0.25">
      <c r="H67">
        <v>704</v>
      </c>
    </row>
    <row r="68" spans="1:23" x14ac:dyDescent="0.25">
      <c r="A68">
        <v>31</v>
      </c>
      <c r="B68">
        <v>2546</v>
      </c>
      <c r="C68" t="s">
        <v>146</v>
      </c>
      <c r="D68" t="s">
        <v>147</v>
      </c>
      <c r="E68" t="s">
        <v>61</v>
      </c>
      <c r="F68" t="s">
        <v>148</v>
      </c>
      <c r="G68" t="str">
        <f>"00084219"</f>
        <v>00084219</v>
      </c>
      <c r="H68">
        <v>1045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12</v>
      </c>
      <c r="S68">
        <v>84</v>
      </c>
      <c r="T68">
        <v>0</v>
      </c>
      <c r="V68">
        <v>2</v>
      </c>
      <c r="W68">
        <v>1129</v>
      </c>
    </row>
    <row r="69" spans="1:23" x14ac:dyDescent="0.25">
      <c r="H69">
        <v>704</v>
      </c>
    </row>
    <row r="70" spans="1:23" x14ac:dyDescent="0.25">
      <c r="A70">
        <v>32</v>
      </c>
      <c r="B70">
        <v>1080</v>
      </c>
      <c r="C70" t="s">
        <v>149</v>
      </c>
      <c r="D70" t="s">
        <v>150</v>
      </c>
      <c r="E70" t="s">
        <v>50</v>
      </c>
      <c r="F70" t="s">
        <v>151</v>
      </c>
      <c r="G70" t="str">
        <f>"201511011816"</f>
        <v>201511011816</v>
      </c>
      <c r="H70" t="s">
        <v>52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7</v>
      </c>
      <c r="S70">
        <v>49</v>
      </c>
      <c r="T70">
        <v>0</v>
      </c>
      <c r="V70">
        <v>2</v>
      </c>
      <c r="W70" t="s">
        <v>152</v>
      </c>
    </row>
    <row r="71" spans="1:23" x14ac:dyDescent="0.25">
      <c r="H71">
        <v>704</v>
      </c>
    </row>
    <row r="72" spans="1:23" x14ac:dyDescent="0.25">
      <c r="A72">
        <v>33</v>
      </c>
      <c r="B72">
        <v>405</v>
      </c>
      <c r="C72" t="s">
        <v>153</v>
      </c>
      <c r="D72" t="s">
        <v>154</v>
      </c>
      <c r="E72" t="s">
        <v>50</v>
      </c>
      <c r="F72" t="s">
        <v>155</v>
      </c>
      <c r="G72" t="str">
        <f>"201511040675"</f>
        <v>201511040675</v>
      </c>
      <c r="H72" t="s">
        <v>156</v>
      </c>
      <c r="I72">
        <v>0</v>
      </c>
      <c r="J72">
        <v>50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14</v>
      </c>
      <c r="S72">
        <v>98</v>
      </c>
      <c r="T72">
        <v>0</v>
      </c>
      <c r="V72">
        <v>2</v>
      </c>
      <c r="W72" t="s">
        <v>157</v>
      </c>
    </row>
    <row r="73" spans="1:23" x14ac:dyDescent="0.25">
      <c r="H73" t="s">
        <v>158</v>
      </c>
    </row>
    <row r="74" spans="1:23" x14ac:dyDescent="0.25">
      <c r="A74">
        <v>34</v>
      </c>
      <c r="B74">
        <v>2069</v>
      </c>
      <c r="C74" t="s">
        <v>159</v>
      </c>
      <c r="D74" t="s">
        <v>160</v>
      </c>
      <c r="E74" t="s">
        <v>108</v>
      </c>
      <c r="F74" t="s">
        <v>161</v>
      </c>
      <c r="G74" t="str">
        <f>"201511043616"</f>
        <v>201511043616</v>
      </c>
      <c r="H74">
        <v>935</v>
      </c>
      <c r="I74">
        <v>150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2</v>
      </c>
      <c r="W74">
        <v>1115</v>
      </c>
    </row>
    <row r="75" spans="1:23" x14ac:dyDescent="0.25">
      <c r="H75">
        <v>704</v>
      </c>
    </row>
    <row r="76" spans="1:23" x14ac:dyDescent="0.25">
      <c r="A76">
        <v>35</v>
      </c>
      <c r="B76">
        <v>1538</v>
      </c>
      <c r="C76" t="s">
        <v>162</v>
      </c>
      <c r="D76" t="s">
        <v>142</v>
      </c>
      <c r="E76" t="s">
        <v>25</v>
      </c>
      <c r="F76" t="s">
        <v>163</v>
      </c>
      <c r="G76" t="str">
        <f>"201511026587"</f>
        <v>201511026587</v>
      </c>
      <c r="H76" t="s">
        <v>52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6</v>
      </c>
      <c r="S76">
        <v>42</v>
      </c>
      <c r="T76">
        <v>0</v>
      </c>
      <c r="V76">
        <v>2</v>
      </c>
      <c r="W76" t="s">
        <v>164</v>
      </c>
    </row>
    <row r="77" spans="1:23" x14ac:dyDescent="0.25">
      <c r="H77">
        <v>704</v>
      </c>
    </row>
    <row r="78" spans="1:23" x14ac:dyDescent="0.25">
      <c r="A78">
        <v>36</v>
      </c>
      <c r="B78">
        <v>190</v>
      </c>
      <c r="C78" t="s">
        <v>165</v>
      </c>
      <c r="D78" t="s">
        <v>166</v>
      </c>
      <c r="E78" t="s">
        <v>167</v>
      </c>
      <c r="F78" t="s">
        <v>168</v>
      </c>
      <c r="G78" t="str">
        <f>"00227497"</f>
        <v>00227497</v>
      </c>
      <c r="H78">
        <v>1100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V78">
        <v>2</v>
      </c>
      <c r="W78">
        <v>1100</v>
      </c>
    </row>
    <row r="79" spans="1:23" x14ac:dyDescent="0.25">
      <c r="H79">
        <v>704</v>
      </c>
    </row>
    <row r="80" spans="1:23" x14ac:dyDescent="0.25">
      <c r="A80">
        <v>37</v>
      </c>
      <c r="B80">
        <v>683</v>
      </c>
      <c r="C80" t="s">
        <v>169</v>
      </c>
      <c r="D80" t="s">
        <v>170</v>
      </c>
      <c r="E80" t="s">
        <v>171</v>
      </c>
      <c r="F80" t="s">
        <v>172</v>
      </c>
      <c r="G80" t="str">
        <f>"201511008718"</f>
        <v>201511008718</v>
      </c>
      <c r="H80">
        <v>1100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2</v>
      </c>
      <c r="W80">
        <v>1100</v>
      </c>
    </row>
    <row r="81" spans="1:23" x14ac:dyDescent="0.25">
      <c r="H81">
        <v>704</v>
      </c>
    </row>
    <row r="82" spans="1:23" x14ac:dyDescent="0.25">
      <c r="A82">
        <v>38</v>
      </c>
      <c r="B82">
        <v>2840</v>
      </c>
      <c r="C82" t="s">
        <v>173</v>
      </c>
      <c r="D82" t="s">
        <v>116</v>
      </c>
      <c r="E82" t="s">
        <v>131</v>
      </c>
      <c r="F82" t="s">
        <v>174</v>
      </c>
      <c r="G82" t="str">
        <f>"201511022770"</f>
        <v>201511022770</v>
      </c>
      <c r="H82">
        <v>1100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V82">
        <v>2</v>
      </c>
      <c r="W82">
        <v>1100</v>
      </c>
    </row>
    <row r="83" spans="1:23" x14ac:dyDescent="0.25">
      <c r="H83">
        <v>704</v>
      </c>
    </row>
    <row r="84" spans="1:23" x14ac:dyDescent="0.25">
      <c r="A84">
        <v>39</v>
      </c>
      <c r="B84">
        <v>731</v>
      </c>
      <c r="C84" t="s">
        <v>175</v>
      </c>
      <c r="D84" t="s">
        <v>130</v>
      </c>
      <c r="E84" t="s">
        <v>55</v>
      </c>
      <c r="F84" t="s">
        <v>176</v>
      </c>
      <c r="G84" t="str">
        <f>"201511026295"</f>
        <v>201511026295</v>
      </c>
      <c r="H84">
        <v>880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10</v>
      </c>
      <c r="S84">
        <v>70</v>
      </c>
      <c r="T84">
        <v>0</v>
      </c>
      <c r="V84">
        <v>2</v>
      </c>
      <c r="W84">
        <v>1100</v>
      </c>
    </row>
    <row r="85" spans="1:23" x14ac:dyDescent="0.25">
      <c r="H85">
        <v>704</v>
      </c>
    </row>
    <row r="86" spans="1:23" x14ac:dyDescent="0.25">
      <c r="A86">
        <v>40</v>
      </c>
      <c r="B86">
        <v>2640</v>
      </c>
      <c r="C86" t="s">
        <v>177</v>
      </c>
      <c r="D86" t="s">
        <v>178</v>
      </c>
      <c r="E86" t="s">
        <v>123</v>
      </c>
      <c r="F86" t="s">
        <v>179</v>
      </c>
      <c r="G86" t="str">
        <f>"201502001767"</f>
        <v>201502001767</v>
      </c>
      <c r="H86">
        <v>1045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6</v>
      </c>
      <c r="S86">
        <v>42</v>
      </c>
      <c r="T86">
        <v>0</v>
      </c>
      <c r="V86">
        <v>2</v>
      </c>
      <c r="W86">
        <v>1087</v>
      </c>
    </row>
    <row r="87" spans="1:23" x14ac:dyDescent="0.25">
      <c r="H87">
        <v>704</v>
      </c>
    </row>
    <row r="88" spans="1:23" x14ac:dyDescent="0.25">
      <c r="A88">
        <v>41</v>
      </c>
      <c r="B88">
        <v>214</v>
      </c>
      <c r="C88" t="s">
        <v>180</v>
      </c>
      <c r="D88" t="s">
        <v>181</v>
      </c>
      <c r="E88" t="s">
        <v>68</v>
      </c>
      <c r="F88" t="s">
        <v>182</v>
      </c>
      <c r="G88" t="str">
        <f>"201512001471"</f>
        <v>201512001471</v>
      </c>
      <c r="H88">
        <v>935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2</v>
      </c>
      <c r="W88">
        <v>1085</v>
      </c>
    </row>
    <row r="89" spans="1:23" x14ac:dyDescent="0.25">
      <c r="H89">
        <v>704</v>
      </c>
    </row>
    <row r="90" spans="1:23" x14ac:dyDescent="0.25">
      <c r="A90">
        <v>42</v>
      </c>
      <c r="B90">
        <v>1088</v>
      </c>
      <c r="C90" t="s">
        <v>183</v>
      </c>
      <c r="D90" t="s">
        <v>184</v>
      </c>
      <c r="E90" t="s">
        <v>137</v>
      </c>
      <c r="F90" t="s">
        <v>185</v>
      </c>
      <c r="G90" t="str">
        <f>"201510002690"</f>
        <v>201510002690</v>
      </c>
      <c r="H90" t="s">
        <v>186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v>2</v>
      </c>
      <c r="W90" t="s">
        <v>187</v>
      </c>
    </row>
    <row r="91" spans="1:23" x14ac:dyDescent="0.25">
      <c r="H91">
        <v>704</v>
      </c>
    </row>
    <row r="92" spans="1:23" x14ac:dyDescent="0.25">
      <c r="A92">
        <v>43</v>
      </c>
      <c r="B92">
        <v>230</v>
      </c>
      <c r="C92" t="s">
        <v>188</v>
      </c>
      <c r="D92" t="s">
        <v>116</v>
      </c>
      <c r="E92" t="s">
        <v>189</v>
      </c>
      <c r="F92" t="s">
        <v>190</v>
      </c>
      <c r="G92" t="str">
        <f>"201512001295"</f>
        <v>201512001295</v>
      </c>
      <c r="H92" t="s">
        <v>191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V92">
        <v>3</v>
      </c>
      <c r="W92" t="s">
        <v>191</v>
      </c>
    </row>
    <row r="93" spans="1:23" x14ac:dyDescent="0.25">
      <c r="H93">
        <v>704</v>
      </c>
    </row>
    <row r="94" spans="1:23" x14ac:dyDescent="0.25">
      <c r="A94">
        <v>44</v>
      </c>
      <c r="B94">
        <v>687</v>
      </c>
      <c r="C94" t="s">
        <v>192</v>
      </c>
      <c r="D94" t="s">
        <v>112</v>
      </c>
      <c r="E94" t="s">
        <v>108</v>
      </c>
      <c r="F94" t="s">
        <v>193</v>
      </c>
      <c r="G94" t="str">
        <f>"00040984"</f>
        <v>00040984</v>
      </c>
      <c r="H94" t="s">
        <v>194</v>
      </c>
      <c r="I94">
        <v>0</v>
      </c>
      <c r="J94">
        <v>30</v>
      </c>
      <c r="K94">
        <v>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v>2</v>
      </c>
      <c r="W94" t="s">
        <v>195</v>
      </c>
    </row>
    <row r="95" spans="1:23" x14ac:dyDescent="0.25">
      <c r="H95" t="s">
        <v>65</v>
      </c>
    </row>
    <row r="96" spans="1:23" x14ac:dyDescent="0.25">
      <c r="A96">
        <v>45</v>
      </c>
      <c r="B96">
        <v>1108</v>
      </c>
      <c r="C96" t="s">
        <v>196</v>
      </c>
      <c r="D96" t="s">
        <v>102</v>
      </c>
      <c r="E96" t="s">
        <v>93</v>
      </c>
      <c r="F96" t="s">
        <v>197</v>
      </c>
      <c r="G96" t="str">
        <f>"201511038169"</f>
        <v>201511038169</v>
      </c>
      <c r="H96">
        <v>1045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2</v>
      </c>
      <c r="W96">
        <v>1045</v>
      </c>
    </row>
    <row r="97" spans="1:23" x14ac:dyDescent="0.25">
      <c r="H97">
        <v>704</v>
      </c>
    </row>
    <row r="98" spans="1:23" x14ac:dyDescent="0.25">
      <c r="A98">
        <v>46</v>
      </c>
      <c r="B98">
        <v>1247</v>
      </c>
      <c r="C98" t="s">
        <v>198</v>
      </c>
      <c r="D98" t="s">
        <v>112</v>
      </c>
      <c r="E98" t="s">
        <v>199</v>
      </c>
      <c r="F98" t="s">
        <v>200</v>
      </c>
      <c r="G98" t="str">
        <f>"201511020877"</f>
        <v>201511020877</v>
      </c>
      <c r="H98">
        <v>880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V98">
        <v>2</v>
      </c>
      <c r="W98">
        <v>1030</v>
      </c>
    </row>
    <row r="99" spans="1:23" x14ac:dyDescent="0.25">
      <c r="H99">
        <v>704</v>
      </c>
    </row>
    <row r="100" spans="1:23" x14ac:dyDescent="0.25">
      <c r="A100">
        <v>47</v>
      </c>
      <c r="B100">
        <v>1689</v>
      </c>
      <c r="C100" t="s">
        <v>201</v>
      </c>
      <c r="D100" t="s">
        <v>202</v>
      </c>
      <c r="E100" t="s">
        <v>50</v>
      </c>
      <c r="F100" t="s">
        <v>203</v>
      </c>
      <c r="G100" t="str">
        <f>"00088641"</f>
        <v>00088641</v>
      </c>
      <c r="H100" t="s">
        <v>204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v>2</v>
      </c>
      <c r="W100" t="s">
        <v>204</v>
      </c>
    </row>
    <row r="101" spans="1:23" x14ac:dyDescent="0.25">
      <c r="H101">
        <v>704</v>
      </c>
    </row>
    <row r="102" spans="1:23" x14ac:dyDescent="0.25">
      <c r="A102">
        <v>48</v>
      </c>
      <c r="B102">
        <v>2525</v>
      </c>
      <c r="C102" t="s">
        <v>205</v>
      </c>
      <c r="D102" t="s">
        <v>116</v>
      </c>
      <c r="E102" t="s">
        <v>90</v>
      </c>
      <c r="F102" t="s">
        <v>206</v>
      </c>
      <c r="G102" t="str">
        <f>"201511017057"</f>
        <v>201511017057</v>
      </c>
      <c r="H102">
        <v>825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5</v>
      </c>
      <c r="S102">
        <v>35</v>
      </c>
      <c r="T102">
        <v>0</v>
      </c>
      <c r="V102">
        <v>2</v>
      </c>
      <c r="W102">
        <v>1010</v>
      </c>
    </row>
    <row r="103" spans="1:23" x14ac:dyDescent="0.25">
      <c r="H103">
        <v>704</v>
      </c>
    </row>
    <row r="104" spans="1:23" x14ac:dyDescent="0.25">
      <c r="A104">
        <v>49</v>
      </c>
      <c r="B104">
        <v>1859</v>
      </c>
      <c r="C104" t="s">
        <v>207</v>
      </c>
      <c r="D104" t="s">
        <v>208</v>
      </c>
      <c r="E104" t="s">
        <v>40</v>
      </c>
      <c r="F104" t="s">
        <v>209</v>
      </c>
      <c r="G104" t="str">
        <f>"201511039916"</f>
        <v>201511039916</v>
      </c>
      <c r="H104">
        <v>935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6</v>
      </c>
      <c r="S104">
        <v>42</v>
      </c>
      <c r="T104">
        <v>0</v>
      </c>
      <c r="V104">
        <v>2</v>
      </c>
      <c r="W104">
        <v>1007</v>
      </c>
    </row>
    <row r="105" spans="1:23" x14ac:dyDescent="0.25">
      <c r="H105">
        <v>704</v>
      </c>
    </row>
    <row r="106" spans="1:23" x14ac:dyDescent="0.25">
      <c r="A106">
        <v>50</v>
      </c>
      <c r="B106">
        <v>215</v>
      </c>
      <c r="C106" t="s">
        <v>210</v>
      </c>
      <c r="D106" t="s">
        <v>170</v>
      </c>
      <c r="E106" t="s">
        <v>189</v>
      </c>
      <c r="F106" t="s">
        <v>211</v>
      </c>
      <c r="G106" t="str">
        <f>"00077684"</f>
        <v>00077684</v>
      </c>
      <c r="H106" t="s">
        <v>63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2</v>
      </c>
      <c r="W106" t="s">
        <v>63</v>
      </c>
    </row>
    <row r="107" spans="1:23" x14ac:dyDescent="0.25">
      <c r="H107">
        <v>704</v>
      </c>
    </row>
    <row r="108" spans="1:23" x14ac:dyDescent="0.25">
      <c r="A108">
        <v>51</v>
      </c>
      <c r="B108">
        <v>1460</v>
      </c>
      <c r="C108" t="s">
        <v>212</v>
      </c>
      <c r="D108" t="s">
        <v>213</v>
      </c>
      <c r="E108" t="s">
        <v>214</v>
      </c>
      <c r="F108" t="s">
        <v>215</v>
      </c>
      <c r="G108" t="str">
        <f>"201511026374"</f>
        <v>201511026374</v>
      </c>
      <c r="H108" t="s">
        <v>216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70</v>
      </c>
      <c r="P108">
        <v>0</v>
      </c>
      <c r="Q108">
        <v>0</v>
      </c>
      <c r="R108">
        <v>0</v>
      </c>
      <c r="S108">
        <v>0</v>
      </c>
      <c r="T108">
        <v>0</v>
      </c>
      <c r="V108">
        <v>2</v>
      </c>
      <c r="W108" t="s">
        <v>217</v>
      </c>
    </row>
    <row r="109" spans="1:23" x14ac:dyDescent="0.25">
      <c r="H109">
        <v>704</v>
      </c>
    </row>
    <row r="110" spans="1:23" x14ac:dyDescent="0.25">
      <c r="A110">
        <v>52</v>
      </c>
      <c r="B110">
        <v>1346</v>
      </c>
      <c r="C110" t="s">
        <v>218</v>
      </c>
      <c r="D110" t="s">
        <v>116</v>
      </c>
      <c r="E110" t="s">
        <v>219</v>
      </c>
      <c r="F110" t="s">
        <v>220</v>
      </c>
      <c r="G110" t="str">
        <f>"00085947"</f>
        <v>00085947</v>
      </c>
      <c r="H110" t="s">
        <v>156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2</v>
      </c>
      <c r="W110" t="s">
        <v>156</v>
      </c>
    </row>
    <row r="111" spans="1:23" x14ac:dyDescent="0.25">
      <c r="H111">
        <v>704</v>
      </c>
    </row>
    <row r="112" spans="1:23" x14ac:dyDescent="0.25">
      <c r="A112">
        <v>53</v>
      </c>
      <c r="B112">
        <v>668</v>
      </c>
      <c r="C112" t="s">
        <v>208</v>
      </c>
      <c r="D112" t="s">
        <v>221</v>
      </c>
      <c r="E112" t="s">
        <v>123</v>
      </c>
      <c r="F112" t="s">
        <v>222</v>
      </c>
      <c r="G112" t="str">
        <f>"00227628"</f>
        <v>00227628</v>
      </c>
      <c r="H112" t="s">
        <v>223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6</v>
      </c>
      <c r="S112">
        <v>42</v>
      </c>
      <c r="T112">
        <v>0</v>
      </c>
      <c r="V112">
        <v>2</v>
      </c>
      <c r="W112" t="s">
        <v>224</v>
      </c>
    </row>
    <row r="113" spans="1:23" x14ac:dyDescent="0.25">
      <c r="H113">
        <v>704</v>
      </c>
    </row>
    <row r="114" spans="1:23" x14ac:dyDescent="0.25">
      <c r="A114">
        <v>54</v>
      </c>
      <c r="B114">
        <v>677</v>
      </c>
      <c r="C114" t="s">
        <v>225</v>
      </c>
      <c r="D114" t="s">
        <v>226</v>
      </c>
      <c r="E114" t="s">
        <v>108</v>
      </c>
      <c r="F114" t="s">
        <v>227</v>
      </c>
      <c r="G114" t="str">
        <f>"201511037072"</f>
        <v>201511037072</v>
      </c>
      <c r="H114">
        <v>880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9</v>
      </c>
      <c r="S114">
        <v>63</v>
      </c>
      <c r="T114">
        <v>0</v>
      </c>
      <c r="V114">
        <v>2</v>
      </c>
      <c r="W114">
        <v>943</v>
      </c>
    </row>
    <row r="115" spans="1:23" x14ac:dyDescent="0.25">
      <c r="H115">
        <v>704</v>
      </c>
    </row>
    <row r="116" spans="1:23" x14ac:dyDescent="0.25">
      <c r="A116">
        <v>55</v>
      </c>
      <c r="B116">
        <v>2605</v>
      </c>
      <c r="C116" t="s">
        <v>228</v>
      </c>
      <c r="D116" t="s">
        <v>229</v>
      </c>
      <c r="E116" t="s">
        <v>50</v>
      </c>
      <c r="F116" t="s">
        <v>230</v>
      </c>
      <c r="G116" t="str">
        <f>"00224504"</f>
        <v>00224504</v>
      </c>
      <c r="H116">
        <v>935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V116">
        <v>2</v>
      </c>
      <c r="W116">
        <v>935</v>
      </c>
    </row>
    <row r="117" spans="1:23" x14ac:dyDescent="0.25">
      <c r="H117">
        <v>704</v>
      </c>
    </row>
    <row r="118" spans="1:23" x14ac:dyDescent="0.25">
      <c r="A118">
        <v>56</v>
      </c>
      <c r="B118">
        <v>812</v>
      </c>
      <c r="C118" t="s">
        <v>231</v>
      </c>
      <c r="D118" t="s">
        <v>232</v>
      </c>
      <c r="E118" t="s">
        <v>50</v>
      </c>
      <c r="F118" t="s">
        <v>233</v>
      </c>
      <c r="G118" t="str">
        <f>"00230187"</f>
        <v>00230187</v>
      </c>
      <c r="H118" t="s">
        <v>234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9</v>
      </c>
      <c r="S118">
        <v>63</v>
      </c>
      <c r="T118">
        <v>0</v>
      </c>
      <c r="V118">
        <v>2</v>
      </c>
      <c r="W118" t="s">
        <v>235</v>
      </c>
    </row>
    <row r="119" spans="1:23" x14ac:dyDescent="0.25">
      <c r="H119">
        <v>704</v>
      </c>
    </row>
    <row r="120" spans="1:23" x14ac:dyDescent="0.25">
      <c r="A120">
        <v>57</v>
      </c>
      <c r="B120">
        <v>1222</v>
      </c>
      <c r="C120" t="s">
        <v>236</v>
      </c>
      <c r="D120" t="s">
        <v>237</v>
      </c>
      <c r="E120" t="s">
        <v>238</v>
      </c>
      <c r="F120" t="s">
        <v>239</v>
      </c>
      <c r="G120" t="str">
        <f>"201511042700"</f>
        <v>201511042700</v>
      </c>
      <c r="H120" t="s">
        <v>240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9</v>
      </c>
      <c r="S120">
        <v>63</v>
      </c>
      <c r="T120">
        <v>0</v>
      </c>
      <c r="V120">
        <v>2</v>
      </c>
      <c r="W120" t="s">
        <v>241</v>
      </c>
    </row>
    <row r="121" spans="1:23" x14ac:dyDescent="0.25">
      <c r="H121">
        <v>704</v>
      </c>
    </row>
    <row r="122" spans="1:23" x14ac:dyDescent="0.25">
      <c r="A122">
        <v>58</v>
      </c>
      <c r="B122">
        <v>694</v>
      </c>
      <c r="C122" t="s">
        <v>242</v>
      </c>
      <c r="D122" t="s">
        <v>130</v>
      </c>
      <c r="E122" t="s">
        <v>68</v>
      </c>
      <c r="F122" t="s">
        <v>243</v>
      </c>
      <c r="G122" t="str">
        <f>"201511014668"</f>
        <v>201511014668</v>
      </c>
      <c r="H122" t="s">
        <v>244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26</v>
      </c>
      <c r="S122">
        <v>182</v>
      </c>
      <c r="T122">
        <v>0</v>
      </c>
      <c r="V122">
        <v>2</v>
      </c>
      <c r="W122" t="s">
        <v>245</v>
      </c>
    </row>
    <row r="123" spans="1:23" x14ac:dyDescent="0.25">
      <c r="H123">
        <v>704</v>
      </c>
    </row>
    <row r="124" spans="1:23" x14ac:dyDescent="0.25">
      <c r="A124">
        <v>59</v>
      </c>
      <c r="B124">
        <v>2856</v>
      </c>
      <c r="C124" t="s">
        <v>246</v>
      </c>
      <c r="D124" t="s">
        <v>112</v>
      </c>
      <c r="E124" t="s">
        <v>247</v>
      </c>
      <c r="F124" t="s">
        <v>248</v>
      </c>
      <c r="G124" t="str">
        <f>"201510000629"</f>
        <v>201510000629</v>
      </c>
      <c r="H124">
        <v>715</v>
      </c>
      <c r="I124">
        <v>0</v>
      </c>
      <c r="J124">
        <v>50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20</v>
      </c>
      <c r="S124">
        <v>140</v>
      </c>
      <c r="T124">
        <v>0</v>
      </c>
      <c r="V124">
        <v>2</v>
      </c>
      <c r="W124">
        <v>905</v>
      </c>
    </row>
    <row r="125" spans="1:23" x14ac:dyDescent="0.25">
      <c r="H125">
        <v>704</v>
      </c>
    </row>
    <row r="126" spans="1:23" x14ac:dyDescent="0.25">
      <c r="A126">
        <v>60</v>
      </c>
      <c r="B126">
        <v>104</v>
      </c>
      <c r="C126" t="s">
        <v>249</v>
      </c>
      <c r="D126" t="s">
        <v>238</v>
      </c>
      <c r="E126" t="s">
        <v>137</v>
      </c>
      <c r="F126" t="s">
        <v>250</v>
      </c>
      <c r="G126" t="str">
        <f>"00156240"</f>
        <v>00156240</v>
      </c>
      <c r="H126">
        <v>825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6</v>
      </c>
      <c r="S126">
        <v>42</v>
      </c>
      <c r="T126">
        <v>0</v>
      </c>
      <c r="V126">
        <v>2</v>
      </c>
      <c r="W126">
        <v>867</v>
      </c>
    </row>
    <row r="127" spans="1:23" x14ac:dyDescent="0.25">
      <c r="H127">
        <v>704</v>
      </c>
    </row>
    <row r="128" spans="1:23" x14ac:dyDescent="0.25">
      <c r="A128">
        <v>61</v>
      </c>
      <c r="B128">
        <v>676</v>
      </c>
      <c r="C128" t="s">
        <v>251</v>
      </c>
      <c r="D128" t="s">
        <v>171</v>
      </c>
      <c r="E128" t="s">
        <v>61</v>
      </c>
      <c r="F128" t="s">
        <v>252</v>
      </c>
      <c r="G128" t="str">
        <f>"00228465"</f>
        <v>00228465</v>
      </c>
      <c r="H128">
        <v>748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2</v>
      </c>
      <c r="W128">
        <v>748</v>
      </c>
    </row>
    <row r="129" spans="1:23" x14ac:dyDescent="0.25">
      <c r="H129">
        <v>704</v>
      </c>
    </row>
    <row r="130" spans="1:23" x14ac:dyDescent="0.25">
      <c r="A130">
        <v>62</v>
      </c>
      <c r="B130">
        <v>2820</v>
      </c>
      <c r="C130" t="s">
        <v>253</v>
      </c>
      <c r="D130" t="s">
        <v>19</v>
      </c>
      <c r="E130" t="s">
        <v>68</v>
      </c>
      <c r="F130" t="s">
        <v>254</v>
      </c>
      <c r="G130" t="str">
        <f>"201511031980"</f>
        <v>201511031980</v>
      </c>
      <c r="H130" t="s">
        <v>255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6</v>
      </c>
      <c r="S130">
        <v>42</v>
      </c>
      <c r="T130">
        <v>0</v>
      </c>
      <c r="V130">
        <v>2</v>
      </c>
      <c r="W130" t="s">
        <v>256</v>
      </c>
    </row>
    <row r="131" spans="1:23" x14ac:dyDescent="0.25">
      <c r="H131">
        <v>704</v>
      </c>
    </row>
    <row r="132" spans="1:23" x14ac:dyDescent="0.25">
      <c r="A132">
        <v>63</v>
      </c>
      <c r="B132">
        <v>1808</v>
      </c>
      <c r="C132" t="s">
        <v>257</v>
      </c>
      <c r="D132" t="s">
        <v>258</v>
      </c>
      <c r="E132" t="s">
        <v>247</v>
      </c>
      <c r="F132" t="s">
        <v>259</v>
      </c>
      <c r="G132" t="str">
        <f>"201511011681"</f>
        <v>201511011681</v>
      </c>
      <c r="H132">
        <v>660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V132">
        <v>2</v>
      </c>
      <c r="W132">
        <v>660</v>
      </c>
    </row>
    <row r="133" spans="1:23" x14ac:dyDescent="0.25">
      <c r="H133">
        <v>704</v>
      </c>
    </row>
    <row r="134" spans="1:23" x14ac:dyDescent="0.25">
      <c r="A134">
        <v>64</v>
      </c>
      <c r="B134">
        <v>3096</v>
      </c>
      <c r="C134" t="s">
        <v>260</v>
      </c>
      <c r="D134" t="s">
        <v>261</v>
      </c>
      <c r="E134" t="s">
        <v>247</v>
      </c>
      <c r="F134" t="s">
        <v>262</v>
      </c>
      <c r="G134" t="str">
        <f>"201511041515"</f>
        <v>201511041515</v>
      </c>
      <c r="H134" t="s">
        <v>263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10</v>
      </c>
      <c r="S134">
        <v>70</v>
      </c>
      <c r="T134">
        <v>0</v>
      </c>
      <c r="V134">
        <v>2</v>
      </c>
      <c r="W134" t="s">
        <v>264</v>
      </c>
    </row>
    <row r="135" spans="1:23" x14ac:dyDescent="0.25">
      <c r="H135">
        <v>704</v>
      </c>
    </row>
    <row r="137" spans="1:23" x14ac:dyDescent="0.25">
      <c r="A137" t="s">
        <v>265</v>
      </c>
    </row>
    <row r="138" spans="1:23" x14ac:dyDescent="0.25">
      <c r="A138" t="s">
        <v>266</v>
      </c>
    </row>
    <row r="139" spans="1:23" x14ac:dyDescent="0.25">
      <c r="A139" t="s">
        <v>267</v>
      </c>
    </row>
    <row r="140" spans="1:23" x14ac:dyDescent="0.25">
      <c r="A140" t="s">
        <v>268</v>
      </c>
    </row>
    <row r="141" spans="1:23" x14ac:dyDescent="0.25">
      <c r="A141" t="s">
        <v>269</v>
      </c>
    </row>
    <row r="142" spans="1:23" x14ac:dyDescent="0.25">
      <c r="A142" t="s">
        <v>270</v>
      </c>
    </row>
    <row r="143" spans="1:23" x14ac:dyDescent="0.25">
      <c r="A143" t="s">
        <v>271</v>
      </c>
    </row>
    <row r="144" spans="1:23" x14ac:dyDescent="0.25">
      <c r="A144" t="s">
        <v>272</v>
      </c>
    </row>
    <row r="145" spans="1:1" x14ac:dyDescent="0.25">
      <c r="A145" t="s">
        <v>273</v>
      </c>
    </row>
    <row r="146" spans="1:1" x14ac:dyDescent="0.25">
      <c r="A146" t="s">
        <v>274</v>
      </c>
    </row>
    <row r="147" spans="1:1" x14ac:dyDescent="0.25">
      <c r="A147" t="s">
        <v>275</v>
      </c>
    </row>
    <row r="148" spans="1:1" x14ac:dyDescent="0.25">
      <c r="A148" t="s">
        <v>276</v>
      </c>
    </row>
    <row r="149" spans="1:1" x14ac:dyDescent="0.25">
      <c r="A149" t="s">
        <v>277</v>
      </c>
    </row>
    <row r="150" spans="1:1" x14ac:dyDescent="0.25">
      <c r="A150" t="s">
        <v>278</v>
      </c>
    </row>
    <row r="151" spans="1:1" x14ac:dyDescent="0.25">
      <c r="A151" t="s">
        <v>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2018-10-02T09:43:05Z</dcterms:created>
  <dcterms:modified xsi:type="dcterms:W3CDTF">2018-10-02T09:43:06Z</dcterms:modified>
</cp:coreProperties>
</file>