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96" i="1" l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<sst xmlns="http://schemas.openxmlformats.org/spreadsheetml/2006/main" count="287" uniqueCount="237">
  <si>
    <t>ΠΛΗΡΩΣΗ ΘΕΣΕΩΝ ΜΕ ΣΕΙΡΑ ΠΡΟΤΕΡΑΙΟΤΗΤΑΣ (ΑΡΘΡΟ 18/Ν. 2190/1994) ΠΡΟΚΗΡΥΞΗ : 14Κ/2017</t>
  </si>
  <si>
    <t>ΣΕΙΡΑ ΚΑΤΑΤΑΞΗΣ (ΚΥΡΙΟΣ)</t>
  </si>
  <si>
    <t>ΤΕΧΝΟΛΟΓΙΚΗΣ ΕΚΠΑΙΔΕΥΣΗΣ (ΤΕ)</t>
  </si>
  <si>
    <t>ΠΟΛΥΤΕΚΝΟΙ ΧΩΡΙΣ ΕΜΠΕΙΡΙΑ</t>
  </si>
  <si>
    <t>ΤΕ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</si>
  <si>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</si>
  <si>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</si>
  <si>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</si>
  <si>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</si>
  <si>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</si>
  <si>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</si>
  <si>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</si>
  <si>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</si>
  <si>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ΜΠΕΚΑ</t>
  </si>
  <si>
    <t>ΟΡΣΑΛΙΑ</t>
  </si>
  <si>
    <t>ΔΗΜΗΤΡΙΟΣ</t>
  </si>
  <si>
    <t>ΑΕ270309</t>
  </si>
  <si>
    <t>1074,7</t>
  </si>
  <si>
    <t>1144,7</t>
  </si>
  <si>
    <t>ΚΑΤΡΙΑΔΑΚΗ</t>
  </si>
  <si>
    <t>ΕΛΕΝΗ</t>
  </si>
  <si>
    <t>ΚΩΝΣΤΑΝΤΙΝΟΣ</t>
  </si>
  <si>
    <t>ΑΖ651598</t>
  </si>
  <si>
    <t>996,6</t>
  </si>
  <si>
    <t>1066,6</t>
  </si>
  <si>
    <t>ΚΑΖΑΚΗ</t>
  </si>
  <si>
    <t>ΜΑΡΙΑ</t>
  </si>
  <si>
    <t>ΧΡΗΣΤΟΣ</t>
  </si>
  <si>
    <t>ΑΖ193012</t>
  </si>
  <si>
    <t>904,2</t>
  </si>
  <si>
    <t>974,2</t>
  </si>
  <si>
    <t>ΚΟΤΣΑΛΗ</t>
  </si>
  <si>
    <t>ΑΓΑΠΗ</t>
  </si>
  <si>
    <t>ΓΕΩΡΓΙΟΣ</t>
  </si>
  <si>
    <t>Ρ164215</t>
  </si>
  <si>
    <t>ΤΣΙΟΛΑΚΗ</t>
  </si>
  <si>
    <t>ΕΥΑΓΓΕΛΙΑ</t>
  </si>
  <si>
    <t>ΑΘΑΝΑΣΙΟΣ</t>
  </si>
  <si>
    <t>ΑΕ865507</t>
  </si>
  <si>
    <t>900,9</t>
  </si>
  <si>
    <t>930,9</t>
  </si>
  <si>
    <t>ΚΑΜΙΤΣΑΚΗ</t>
  </si>
  <si>
    <t>ΔΕΣΠΟΙΝΑ</t>
  </si>
  <si>
    <t>ΑΙ735582</t>
  </si>
  <si>
    <t>930,6</t>
  </si>
  <si>
    <t>ΚΑΡΑΜΗΤΡΟΥ</t>
  </si>
  <si>
    <t>ΕΙΡΗΝΗ</t>
  </si>
  <si>
    <t>ΠΑΥΛΟΣ</t>
  </si>
  <si>
    <t>920,7</t>
  </si>
  <si>
    <t>ΚΟΤΣΟΛΑΚΗΣ</t>
  </si>
  <si>
    <t>ΕΜΜΑΝΟΥΗΛ-ΚΑΝΑΚΗΣ</t>
  </si>
  <si>
    <t>ΑΕ437965</t>
  </si>
  <si>
    <t>885,5</t>
  </si>
  <si>
    <t>915,5</t>
  </si>
  <si>
    <t>ΣΙΤΑ</t>
  </si>
  <si>
    <t>ΒΑΣΙΛΙΚΗ-ΡΑΦΑΕΛΑ</t>
  </si>
  <si>
    <t>ΠΑΝΤΕΛΕΗΜΩΝ</t>
  </si>
  <si>
    <t>ΑΑ254392</t>
  </si>
  <si>
    <t>ΠΑΠΑΙΩΑΝΝΟΥ</t>
  </si>
  <si>
    <t>ΧΡΙΣΤΙΝΑ</t>
  </si>
  <si>
    <t>ΙΩΑΝΝΗΣ</t>
  </si>
  <si>
    <t>ΑΕ653628</t>
  </si>
  <si>
    <t>876,7</t>
  </si>
  <si>
    <t>906,7</t>
  </si>
  <si>
    <t>ΣΤΕΡΓΙΟΠΟΥΛΟΥ</t>
  </si>
  <si>
    <t>ΣΟΦΙΑ</t>
  </si>
  <si>
    <t>ΑΖ030378</t>
  </si>
  <si>
    <t>874,5</t>
  </si>
  <si>
    <t>904,5</t>
  </si>
  <si>
    <t>ΞΕΝΙΤΙΔΟΥ</t>
  </si>
  <si>
    <t>ΧΑΡΑΛΑΜΠΟΣ</t>
  </si>
  <si>
    <t>ΑΖ171844</t>
  </si>
  <si>
    <t>867,9</t>
  </si>
  <si>
    <t>897,9</t>
  </si>
  <si>
    <t>ΝΑΤΣΙΚΑ</t>
  </si>
  <si>
    <t>ΕΛΕΥΘΕΡΙΑ</t>
  </si>
  <si>
    <t>ΑΣΤΕΡΙΟΣ</t>
  </si>
  <si>
    <t>ΑΝ206436</t>
  </si>
  <si>
    <t>863,5</t>
  </si>
  <si>
    <t>893,5</t>
  </si>
  <si>
    <t>ΤΣΑΡΙΔΟΥ</t>
  </si>
  <si>
    <t>ΘΕΟΔΩΡΑ</t>
  </si>
  <si>
    <t>ΑΝΑΣΤΑΣΙΟΣ</t>
  </si>
  <si>
    <t>ΑΖ659240</t>
  </si>
  <si>
    <t>892,1</t>
  </si>
  <si>
    <t>ΑΣΜΑΝΙΔΟΥ</t>
  </si>
  <si>
    <t>ΣΤΑΥΡΟΥΛΑ</t>
  </si>
  <si>
    <t>ΑΙ336396</t>
  </si>
  <si>
    <t>ΣΑΚΑΛΗ</t>
  </si>
  <si>
    <t>ΣΟΥΛΤΑΝΑ</t>
  </si>
  <si>
    <t>ΘΕΟΔΩΡΟΣ</t>
  </si>
  <si>
    <t>Τ367574</t>
  </si>
  <si>
    <t>881,1</t>
  </si>
  <si>
    <t>ΚΩΣΤΟΠΟΥΛΟΥ</t>
  </si>
  <si>
    <t>ΧΡΥΣΟΒΑΛΑΝΤΗ</t>
  </si>
  <si>
    <t>ΑΖ797962</t>
  </si>
  <si>
    <t>877,8</t>
  </si>
  <si>
    <t>ΠΕΡΔΙΚΟΠΟΥΛΟΥ</t>
  </si>
  <si>
    <t>ΘΕΟΔΟΣΙΑ</t>
  </si>
  <si>
    <t>ΙΟΡΔΑΝΗΣ</t>
  </si>
  <si>
    <t>ΑΖ654455</t>
  </si>
  <si>
    <t>832,7</t>
  </si>
  <si>
    <t>862,7</t>
  </si>
  <si>
    <t>ΣΙΑΠΛΑΟΥΡΑ</t>
  </si>
  <si>
    <t>ΜΑΓΔΑΛΗΝΗ</t>
  </si>
  <si>
    <t>ΑΠΟΣΤΟΛΟΣ</t>
  </si>
  <si>
    <t>ΑΗ245280</t>
  </si>
  <si>
    <t>828,3</t>
  </si>
  <si>
    <t>858,3</t>
  </si>
  <si>
    <t>ΚΡΕΜΕΤΗ ΚΥΚΛΗ</t>
  </si>
  <si>
    <t xml:space="preserve">ΕΙΡΗΝΗ ΣΤΑΜΑΤΙΑ </t>
  </si>
  <si>
    <t>ΑΜ273622</t>
  </si>
  <si>
    <t>856,9</t>
  </si>
  <si>
    <t>ΑΝΤΩΝΑΚΗΣ</t>
  </si>
  <si>
    <t xml:space="preserve">ΒΛΑΣΙΟΣ </t>
  </si>
  <si>
    <t>ΝΙΚΟΛΑΟΣ</t>
  </si>
  <si>
    <t>ΑΜ464684</t>
  </si>
  <si>
    <t>822,8</t>
  </si>
  <si>
    <t>852,8</t>
  </si>
  <si>
    <t>ΓΡΑΙΚΟΣ</t>
  </si>
  <si>
    <t>ΑΑ934641</t>
  </si>
  <si>
    <t>810,7</t>
  </si>
  <si>
    <t>840,7</t>
  </si>
  <si>
    <t>ΤΑΣΟΥΛΑ</t>
  </si>
  <si>
    <t>ΓΕΩΡΓΙΑ</t>
  </si>
  <si>
    <t>ΑΕ284447</t>
  </si>
  <si>
    <t>807,4</t>
  </si>
  <si>
    <t>837,4</t>
  </si>
  <si>
    <t>ΠΑΠΑΘΑΝΑΣΙΟΥ</t>
  </si>
  <si>
    <t>ΒΑΣΙΛΙΚΗ</t>
  </si>
  <si>
    <t>ΠΑΝΑΓΙΩΤΗΣ</t>
  </si>
  <si>
    <t>ΑΒ092593</t>
  </si>
  <si>
    <t>785,4</t>
  </si>
  <si>
    <t>835,4</t>
  </si>
  <si>
    <t>ΚΟΥΤΣΟΘΟΔΩΡΟΥ</t>
  </si>
  <si>
    <t>ΓΕΡΑΣΙΜΟΣ</t>
  </si>
  <si>
    <t>ΑΒ390696</t>
  </si>
  <si>
    <t>804,1</t>
  </si>
  <si>
    <t>834,1</t>
  </si>
  <si>
    <t>ΜΠΑΝΤΗ</t>
  </si>
  <si>
    <t>ΑΗ303544</t>
  </si>
  <si>
    <t>827,2</t>
  </si>
  <si>
    <t>ΤΕΡΖΟΓΛΟΥ</t>
  </si>
  <si>
    <t>ΣΤΑΥΡΟΣ</t>
  </si>
  <si>
    <t>ΑΖ799042</t>
  </si>
  <si>
    <t>ΘΩΔΗ</t>
  </si>
  <si>
    <t>ΑΓΓΕΛΙΚΗ</t>
  </si>
  <si>
    <t>ΑΚ331423</t>
  </si>
  <si>
    <t>788,7</t>
  </si>
  <si>
    <t>818,7</t>
  </si>
  <si>
    <t>ΣΑΒΒΙΝΑ</t>
  </si>
  <si>
    <t>Φ314162</t>
  </si>
  <si>
    <t>815,1</t>
  </si>
  <si>
    <t>ΜΑΛΙΑΡΑ</t>
  </si>
  <si>
    <t>ΚΕΡΑΣΟΥΛΑ</t>
  </si>
  <si>
    <t>ΕΛΕΥΘΕΡΙΟΣ</t>
  </si>
  <si>
    <t>Χ456087</t>
  </si>
  <si>
    <t>784,3</t>
  </si>
  <si>
    <t>814,3</t>
  </si>
  <si>
    <t>ΚΑΡΑΓΙΑΝΝΗ</t>
  </si>
  <si>
    <t>ΚΥΡΙΑΚΗ</t>
  </si>
  <si>
    <t>ΑΕ166812</t>
  </si>
  <si>
    <t>ΦΕΛΕΣΑΚΗ</t>
  </si>
  <si>
    <t>ΦΩΤΕΙΝΗ ΧΡΙΣΤΙΝΑ</t>
  </si>
  <si>
    <t>ΑΗ674712</t>
  </si>
  <si>
    <t>776,6</t>
  </si>
  <si>
    <t>806,6</t>
  </si>
  <si>
    <t>ΒΕΡΟΥΛΗ</t>
  </si>
  <si>
    <t>ΑΙΚΑΤΕΡΙΝΗ</t>
  </si>
  <si>
    <t>Χ894366</t>
  </si>
  <si>
    <t>ΚΑΖΑΝΤΖΗ</t>
  </si>
  <si>
    <t>ΙΩΑΝΝΑ ΑΘΗΝΑ</t>
  </si>
  <si>
    <t>ΑΒ171811</t>
  </si>
  <si>
    <t>ΟΙΚΟΝΟΜΟΥ</t>
  </si>
  <si>
    <t>ΛΑΜΠΡΟΣ</t>
  </si>
  <si>
    <t>ΑΒ774694</t>
  </si>
  <si>
    <t>771,1</t>
  </si>
  <si>
    <t>801,1</t>
  </si>
  <si>
    <t>ΜΟΥΣΤΑΚΑ</t>
  </si>
  <si>
    <t>ΑΝΑΣΤΑΣΙΑ</t>
  </si>
  <si>
    <t>ΑΙ327551</t>
  </si>
  <si>
    <t>798,6</t>
  </si>
  <si>
    <t>ΒΥΤΑΝΟΥ</t>
  </si>
  <si>
    <t>ΚΑΛΛΙΟΠΗ</t>
  </si>
  <si>
    <t>ΑΒ387861</t>
  </si>
  <si>
    <t>765,6</t>
  </si>
  <si>
    <t>795,6</t>
  </si>
  <si>
    <t>ΧΟΝΔΡΟΜΑΤΙΔΟΥ</t>
  </si>
  <si>
    <t>ΠΑΥΛΙΝΑ</t>
  </si>
  <si>
    <t>ΛΕΩΝΙΔΑΣ</t>
  </si>
  <si>
    <t>ΑΗ169015</t>
  </si>
  <si>
    <t>789,8</t>
  </si>
  <si>
    <t>ΓΑΝΩΤΗ</t>
  </si>
  <si>
    <t>ΜΙΧΑΕΛΑ</t>
  </si>
  <si>
    <t>ΑΖ860400</t>
  </si>
  <si>
    <t>ΤΣΑΝΤΟΥΚΛΑ</t>
  </si>
  <si>
    <t>ΧΡΥΣΟΥΛΑ</t>
  </si>
  <si>
    <t>ΑΕ284548</t>
  </si>
  <si>
    <t>753,5</t>
  </si>
  <si>
    <t>783,5</t>
  </si>
  <si>
    <t>ΒΕΡΓΟΥ</t>
  </si>
  <si>
    <t>ΘΑΛΕΙΑ ΣΤΑΥΡΟΥΛΑ</t>
  </si>
  <si>
    <t>Χ460049</t>
  </si>
  <si>
    <t>739,2</t>
  </si>
  <si>
    <t>769,2</t>
  </si>
  <si>
    <t>ΧΑΛΒΑΤΖΗΣ</t>
  </si>
  <si>
    <t>ΑΜ981831</t>
  </si>
  <si>
    <t>729,3</t>
  </si>
  <si>
    <t>759,3</t>
  </si>
  <si>
    <t>ΠΑΡΒΑΝ</t>
  </si>
  <si>
    <t>ΜΑΡΙΑ ΜΑΓΔΑΛΗΝΗ</t>
  </si>
  <si>
    <t>ΒΑΣΙΛΕΙΟΣ</t>
  </si>
  <si>
    <t>ΑΝ486404</t>
  </si>
  <si>
    <t>755,7</t>
  </si>
  <si>
    <t>ΠΑΠΑΓΕΩΡΓΙΟΥ</t>
  </si>
  <si>
    <t>ΣΤΥΛΙΑΝΗ</t>
  </si>
  <si>
    <t>ΑΑ432202</t>
  </si>
  <si>
    <t>ΠΑΠΑΠΑΡΑΣΧΟΥ</t>
  </si>
  <si>
    <t>ΑΡΓΥΡΩ</t>
  </si>
  <si>
    <t>ΑΗ819460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</si>
  <si>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</si>
  <si>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</si>
  <si>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</si>
  <si>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</si>
  <si>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</si>
  <si>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</si>
  <si>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</si>
  <si>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</si>
  <si>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</si>
  <si>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</si>
  <si>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</si>
  <si>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</si>
  <si>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</si>
  <si>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</si>
  <si>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15:ΚΩΔΙΚΟΣ ΕΝΤΟΠΙΟΤΗΤΑΣ</t>
  </si>
  <si>
    <t>16:ΚΩΔ. ΘΕΣΗΣ ΓΙΑ ΤΗΝ ΕΝΤΟΠΙΟΤΗΤΑ</t>
  </si>
  <si>
    <t>17:ΠΟΛΥΤΕΚΝΟΣ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</si>
</sst>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5"/>
  <sheetViews>
    <sheetView tabSelected="1" workbookViewId="0"/>
  </sheetViews>
  <sheetFormatPr defaultRowHeight="15" x14ac:dyDescent="0.25"/>
  <sheetData>
    <row r="1" spans="1:25" x14ac:dyDescent="0.25">
      <c r="A1" t="s">
        <v>0</v>
      </c>
    </row>
    <row r="2" spans="1:25" x14ac:dyDescent="0.25">
      <c r="A2" t="s">
        <v>1</v>
      </c>
    </row>
    <row r="3" spans="1:25" x14ac:dyDescent="0.25">
      <c r="A3" t="s">
        <v>2</v>
      </c>
    </row>
    <row r="4" spans="1:25" x14ac:dyDescent="0.25">
      <c r="A4" t="s">
        <v>3</v>
      </c>
    </row>
    <row r="5" spans="1:25" x14ac:dyDescent="0.25">
      <c r="A5" t="s">
        <v>4</v>
      </c>
    </row>
    <row r="7" spans="1:25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 t="s">
        <v>12</v>
      </c>
    </row>
    <row r="8" spans="1:25" x14ac:dyDescent="0.25">
      <c r="A8">
        <v>1</v>
      </c>
      <c r="B8">
        <v>703</v>
      </c>
      <c r="C8" t="s">
        <v>13</v>
      </c>
      <c r="D8" t="s">
        <v>14</v>
      </c>
      <c r="E8" t="s">
        <v>15</v>
      </c>
      <c r="F8" t="s">
        <v>16</v>
      </c>
      <c r="G8" t="str">
        <f>"00230171"</f>
        <v>00230171</v>
      </c>
      <c r="H8" t="s">
        <v>17</v>
      </c>
      <c r="I8">
        <v>0</v>
      </c>
      <c r="J8">
        <v>0</v>
      </c>
      <c r="K8">
        <v>0</v>
      </c>
      <c r="L8">
        <v>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X8">
        <v>1</v>
      </c>
      <c r="Y8" t="s">
        <v>18</v>
      </c>
    </row>
    <row r="9" spans="1:25" x14ac:dyDescent="0.25">
      <c r="H9">
        <v>601</v>
      </c>
    </row>
    <row r="10" spans="1:25" x14ac:dyDescent="0.25">
      <c r="A10">
        <v>2</v>
      </c>
      <c r="B10">
        <v>109</v>
      </c>
      <c r="C10" t="s">
        <v>19</v>
      </c>
      <c r="D10" t="s">
        <v>20</v>
      </c>
      <c r="E10" t="s">
        <v>21</v>
      </c>
      <c r="F10" t="s">
        <v>22</v>
      </c>
      <c r="G10" t="str">
        <f>"00033321"</f>
        <v>00033321</v>
      </c>
      <c r="H10" t="s">
        <v>23</v>
      </c>
      <c r="I10">
        <v>0</v>
      </c>
      <c r="J10">
        <v>0</v>
      </c>
      <c r="K10">
        <v>0</v>
      </c>
      <c r="L10">
        <v>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X10">
        <v>1</v>
      </c>
      <c r="Y10" t="s">
        <v>24</v>
      </c>
    </row>
    <row r="11" spans="1:25" x14ac:dyDescent="0.25">
      <c r="H11">
        <v>601</v>
      </c>
    </row>
    <row r="12" spans="1:25" x14ac:dyDescent="0.25">
      <c r="A12">
        <v>3</v>
      </c>
      <c r="B12">
        <v>441</v>
      </c>
      <c r="C12" t="s">
        <v>25</v>
      </c>
      <c r="D12" t="s">
        <v>26</v>
      </c>
      <c r="E12" t="s">
        <v>27</v>
      </c>
      <c r="F12" t="s">
        <v>28</v>
      </c>
      <c r="G12" t="str">
        <f>"00021170"</f>
        <v>00021170</v>
      </c>
      <c r="H12" t="s">
        <v>29</v>
      </c>
      <c r="I12">
        <v>0</v>
      </c>
      <c r="J12">
        <v>0</v>
      </c>
      <c r="K12">
        <v>0</v>
      </c>
      <c r="L12">
        <v>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X12">
        <v>1</v>
      </c>
      <c r="Y12" t="s">
        <v>30</v>
      </c>
    </row>
    <row r="13" spans="1:25" x14ac:dyDescent="0.25">
      <c r="H13">
        <v>601</v>
      </c>
    </row>
    <row r="14" spans="1:25" x14ac:dyDescent="0.25">
      <c r="A14">
        <v>4</v>
      </c>
      <c r="B14">
        <v>713</v>
      </c>
      <c r="C14" t="s">
        <v>31</v>
      </c>
      <c r="D14" t="s">
        <v>32</v>
      </c>
      <c r="E14" t="s">
        <v>33</v>
      </c>
      <c r="F14" t="s">
        <v>34</v>
      </c>
      <c r="G14" t="str">
        <f>"00131934"</f>
        <v>00131934</v>
      </c>
      <c r="H14">
        <v>902</v>
      </c>
      <c r="I14">
        <v>0</v>
      </c>
      <c r="J14">
        <v>0</v>
      </c>
      <c r="K14">
        <v>0</v>
      </c>
      <c r="L14">
        <v>0</v>
      </c>
      <c r="M14">
        <v>0</v>
      </c>
      <c r="N14">
        <v>30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X14">
        <v>1</v>
      </c>
      <c r="Y14">
        <v>932</v>
      </c>
    </row>
    <row r="15" spans="1:25" x14ac:dyDescent="0.25">
      <c r="H15">
        <v>601</v>
      </c>
    </row>
    <row r="16" spans="1:25" x14ac:dyDescent="0.25">
      <c r="A16">
        <v>5</v>
      </c>
      <c r="B16">
        <v>241</v>
      </c>
      <c r="C16" t="s">
        <v>35</v>
      </c>
      <c r="D16" t="s">
        <v>36</v>
      </c>
      <c r="E16" t="s">
        <v>37</v>
      </c>
      <c r="F16" t="s">
        <v>38</v>
      </c>
      <c r="G16" t="str">
        <f>"201511013211"</f>
        <v>201511013211</v>
      </c>
      <c r="H16" t="s">
        <v>39</v>
      </c>
      <c r="I16">
        <v>0</v>
      </c>
      <c r="J16">
        <v>0</v>
      </c>
      <c r="K16">
        <v>0</v>
      </c>
      <c r="L16">
        <v>0</v>
      </c>
      <c r="M16">
        <v>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X16">
        <v>1</v>
      </c>
      <c r="Y16" t="s">
        <v>40</v>
      </c>
    </row>
    <row r="17" spans="1:25" x14ac:dyDescent="0.25">
      <c r="H17">
        <v>601</v>
      </c>
    </row>
    <row r="18" spans="1:25" x14ac:dyDescent="0.25">
      <c r="A18">
        <v>6</v>
      </c>
      <c r="B18">
        <v>556</v>
      </c>
      <c r="C18" t="s">
        <v>41</v>
      </c>
      <c r="D18" t="s">
        <v>42</v>
      </c>
      <c r="E18" t="s">
        <v>33</v>
      </c>
      <c r="F18" t="s">
        <v>43</v>
      </c>
      <c r="G18" t="str">
        <f>"201511036473"</f>
        <v>201511036473</v>
      </c>
      <c r="H18" t="s">
        <v>44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X18">
        <v>1</v>
      </c>
      <c r="Y18" t="s">
        <v>44</v>
      </c>
    </row>
    <row r="19" spans="1:25" x14ac:dyDescent="0.25">
      <c r="H19">
        <v>601</v>
      </c>
    </row>
    <row r="20" spans="1:25" x14ac:dyDescent="0.25">
      <c r="A20">
        <v>7</v>
      </c>
      <c r="B20">
        <v>682</v>
      </c>
      <c r="C20" t="s">
        <v>45</v>
      </c>
      <c r="D20" t="s">
        <v>46</v>
      </c>
      <c r="E20" t="s">
        <v>47</v>
      </c>
      <c r="F20">
        <v>268382</v>
      </c>
      <c r="G20" t="str">
        <f>"00024195"</f>
        <v>00024195</v>
      </c>
      <c r="H20" t="s">
        <v>48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X20">
        <v>1</v>
      </c>
      <c r="Y20" t="s">
        <v>48</v>
      </c>
    </row>
    <row r="21" spans="1:25" x14ac:dyDescent="0.25">
      <c r="H21">
        <v>601</v>
      </c>
    </row>
    <row r="22" spans="1:25" x14ac:dyDescent="0.25">
      <c r="A22">
        <v>8</v>
      </c>
      <c r="B22">
        <v>426</v>
      </c>
      <c r="C22" t="s">
        <v>49</v>
      </c>
      <c r="D22" t="s">
        <v>50</v>
      </c>
      <c r="E22" t="s">
        <v>33</v>
      </c>
      <c r="F22" t="s">
        <v>51</v>
      </c>
      <c r="G22" t="str">
        <f>"00225692"</f>
        <v>00225692</v>
      </c>
      <c r="H22" t="s">
        <v>52</v>
      </c>
      <c r="I22">
        <v>0</v>
      </c>
      <c r="J22">
        <v>0</v>
      </c>
      <c r="K22">
        <v>0</v>
      </c>
      <c r="L22">
        <v>0</v>
      </c>
      <c r="M22">
        <v>0</v>
      </c>
      <c r="N22">
        <v>30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X22">
        <v>1</v>
      </c>
      <c r="Y22" t="s">
        <v>53</v>
      </c>
    </row>
    <row r="23" spans="1:25" x14ac:dyDescent="0.25">
      <c r="H23">
        <v>601</v>
      </c>
    </row>
    <row r="24" spans="1:25" x14ac:dyDescent="0.25">
      <c r="A24">
        <v>9</v>
      </c>
      <c r="B24">
        <v>531</v>
      </c>
      <c r="C24" t="s">
        <v>54</v>
      </c>
      <c r="D24" t="s">
        <v>55</v>
      </c>
      <c r="E24" t="s">
        <v>56</v>
      </c>
      <c r="F24" t="s">
        <v>57</v>
      </c>
      <c r="G24" t="str">
        <f>"00083414"</f>
        <v>00083414</v>
      </c>
      <c r="H24">
        <v>880</v>
      </c>
      <c r="I24">
        <v>0</v>
      </c>
      <c r="J24">
        <v>0</v>
      </c>
      <c r="K24">
        <v>0</v>
      </c>
      <c r="L24">
        <v>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X24">
        <v>1</v>
      </c>
      <c r="Y24">
        <v>910</v>
      </c>
    </row>
    <row r="25" spans="1:25" x14ac:dyDescent="0.25">
      <c r="H25">
        <v>601</v>
      </c>
    </row>
    <row r="26" spans="1:25" x14ac:dyDescent="0.25">
      <c r="A26">
        <v>10</v>
      </c>
      <c r="B26">
        <v>93</v>
      </c>
      <c r="C26" t="s">
        <v>58</v>
      </c>
      <c r="D26" t="s">
        <v>59</v>
      </c>
      <c r="E26" t="s">
        <v>60</v>
      </c>
      <c r="F26" t="s">
        <v>61</v>
      </c>
      <c r="G26" t="str">
        <f>"201511004627"</f>
        <v>201511004627</v>
      </c>
      <c r="H26" t="s">
        <v>62</v>
      </c>
      <c r="I26">
        <v>0</v>
      </c>
      <c r="J26">
        <v>0</v>
      </c>
      <c r="K26">
        <v>0</v>
      </c>
      <c r="L26">
        <v>0</v>
      </c>
      <c r="M26">
        <v>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X26">
        <v>1</v>
      </c>
      <c r="Y26" t="s">
        <v>63</v>
      </c>
    </row>
    <row r="27" spans="1:25" x14ac:dyDescent="0.25">
      <c r="H27">
        <v>601</v>
      </c>
    </row>
    <row r="28" spans="1:25" x14ac:dyDescent="0.25">
      <c r="A28">
        <v>11</v>
      </c>
      <c r="B28">
        <v>344</v>
      </c>
      <c r="C28" t="s">
        <v>64</v>
      </c>
      <c r="D28" t="s">
        <v>65</v>
      </c>
      <c r="E28" t="s">
        <v>33</v>
      </c>
      <c r="F28" t="s">
        <v>66</v>
      </c>
      <c r="G28" t="str">
        <f>"201511020043"</f>
        <v>201511020043</v>
      </c>
      <c r="H28" t="s">
        <v>67</v>
      </c>
      <c r="I28">
        <v>0</v>
      </c>
      <c r="J28">
        <v>0</v>
      </c>
      <c r="K28">
        <v>0</v>
      </c>
      <c r="L28">
        <v>0</v>
      </c>
      <c r="M28">
        <v>0</v>
      </c>
      <c r="N28">
        <v>30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X28">
        <v>1</v>
      </c>
      <c r="Y28" t="s">
        <v>68</v>
      </c>
    </row>
    <row r="29" spans="1:25" x14ac:dyDescent="0.25">
      <c r="H29">
        <v>601</v>
      </c>
    </row>
    <row r="30" spans="1:25" x14ac:dyDescent="0.25">
      <c r="A30">
        <v>12</v>
      </c>
      <c r="B30">
        <v>341</v>
      </c>
      <c r="C30" t="s">
        <v>69</v>
      </c>
      <c r="D30" t="s">
        <v>59</v>
      </c>
      <c r="E30" t="s">
        <v>70</v>
      </c>
      <c r="F30" t="s">
        <v>71</v>
      </c>
      <c r="G30" t="str">
        <f>"00021702"</f>
        <v>00021702</v>
      </c>
      <c r="H30" t="s">
        <v>72</v>
      </c>
      <c r="I30">
        <v>0</v>
      </c>
      <c r="J30">
        <v>0</v>
      </c>
      <c r="K30">
        <v>0</v>
      </c>
      <c r="L30">
        <v>0</v>
      </c>
      <c r="M30">
        <v>0</v>
      </c>
      <c r="N30">
        <v>30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X30">
        <v>1</v>
      </c>
      <c r="Y30" t="s">
        <v>73</v>
      </c>
    </row>
    <row r="31" spans="1:25" x14ac:dyDescent="0.25">
      <c r="H31">
        <v>601</v>
      </c>
    </row>
    <row r="32" spans="1:25" x14ac:dyDescent="0.25">
      <c r="A32">
        <v>13</v>
      </c>
      <c r="B32">
        <v>662</v>
      </c>
      <c r="C32" t="s">
        <v>74</v>
      </c>
      <c r="D32" t="s">
        <v>75</v>
      </c>
      <c r="E32" t="s">
        <v>76</v>
      </c>
      <c r="F32" t="s">
        <v>77</v>
      </c>
      <c r="G32" t="str">
        <f>"201511029326"</f>
        <v>201511029326</v>
      </c>
      <c r="H32" t="s">
        <v>78</v>
      </c>
      <c r="I32">
        <v>0</v>
      </c>
      <c r="J32">
        <v>0</v>
      </c>
      <c r="K32">
        <v>0</v>
      </c>
      <c r="L32">
        <v>0</v>
      </c>
      <c r="M32">
        <v>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X32">
        <v>1</v>
      </c>
      <c r="Y32" t="s">
        <v>79</v>
      </c>
    </row>
    <row r="33" spans="1:25" x14ac:dyDescent="0.25">
      <c r="H33">
        <v>601</v>
      </c>
    </row>
    <row r="34" spans="1:25" x14ac:dyDescent="0.25">
      <c r="A34">
        <v>14</v>
      </c>
      <c r="B34">
        <v>313</v>
      </c>
      <c r="C34" t="s">
        <v>80</v>
      </c>
      <c r="D34" t="s">
        <v>81</v>
      </c>
      <c r="E34" t="s">
        <v>82</v>
      </c>
      <c r="F34" t="s">
        <v>83</v>
      </c>
      <c r="G34" t="str">
        <f>"00228393"</f>
        <v>00228393</v>
      </c>
      <c r="H34" t="s">
        <v>84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X34">
        <v>1</v>
      </c>
      <c r="Y34" t="s">
        <v>84</v>
      </c>
    </row>
    <row r="35" spans="1:25" x14ac:dyDescent="0.25">
      <c r="H35">
        <v>601</v>
      </c>
    </row>
    <row r="36" spans="1:25" x14ac:dyDescent="0.25">
      <c r="A36">
        <v>15</v>
      </c>
      <c r="B36">
        <v>142</v>
      </c>
      <c r="C36" t="s">
        <v>85</v>
      </c>
      <c r="D36" t="s">
        <v>86</v>
      </c>
      <c r="E36" t="s">
        <v>47</v>
      </c>
      <c r="F36" t="s">
        <v>87</v>
      </c>
      <c r="G36" t="str">
        <f>"00148395"</f>
        <v>00148395</v>
      </c>
      <c r="H36" t="s">
        <v>84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X36">
        <v>1</v>
      </c>
      <c r="Y36" t="s">
        <v>84</v>
      </c>
    </row>
    <row r="37" spans="1:25" x14ac:dyDescent="0.25">
      <c r="H37">
        <v>601</v>
      </c>
    </row>
    <row r="38" spans="1:25" x14ac:dyDescent="0.25">
      <c r="A38">
        <v>16</v>
      </c>
      <c r="B38">
        <v>697</v>
      </c>
      <c r="C38" t="s">
        <v>88</v>
      </c>
      <c r="D38" t="s">
        <v>89</v>
      </c>
      <c r="E38" t="s">
        <v>90</v>
      </c>
      <c r="F38" t="s">
        <v>91</v>
      </c>
      <c r="G38" t="str">
        <f>"00052149"</f>
        <v>00052149</v>
      </c>
      <c r="H38" t="s">
        <v>92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X38">
        <v>1</v>
      </c>
      <c r="Y38" t="s">
        <v>92</v>
      </c>
    </row>
    <row r="39" spans="1:25" x14ac:dyDescent="0.25">
      <c r="H39">
        <v>601</v>
      </c>
    </row>
    <row r="40" spans="1:25" x14ac:dyDescent="0.25">
      <c r="A40">
        <v>17</v>
      </c>
      <c r="B40">
        <v>465</v>
      </c>
      <c r="C40" t="s">
        <v>93</v>
      </c>
      <c r="D40" t="s">
        <v>94</v>
      </c>
      <c r="E40" t="s">
        <v>21</v>
      </c>
      <c r="F40" t="s">
        <v>95</v>
      </c>
      <c r="G40" t="str">
        <f>"00230803"</f>
        <v>00230803</v>
      </c>
      <c r="H40" t="s">
        <v>96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X40">
        <v>1</v>
      </c>
      <c r="Y40" t="s">
        <v>96</v>
      </c>
    </row>
    <row r="41" spans="1:25" x14ac:dyDescent="0.25">
      <c r="H41">
        <v>601</v>
      </c>
    </row>
    <row r="42" spans="1:25" x14ac:dyDescent="0.25">
      <c r="A42">
        <v>18</v>
      </c>
      <c r="B42">
        <v>614</v>
      </c>
      <c r="C42" t="s">
        <v>97</v>
      </c>
      <c r="D42" t="s">
        <v>98</v>
      </c>
      <c r="E42" t="s">
        <v>99</v>
      </c>
      <c r="F42" t="s">
        <v>100</v>
      </c>
      <c r="G42" t="str">
        <f>"00230327"</f>
        <v>00230327</v>
      </c>
      <c r="H42" t="s">
        <v>101</v>
      </c>
      <c r="I42">
        <v>0</v>
      </c>
      <c r="J42">
        <v>0</v>
      </c>
      <c r="K42">
        <v>0</v>
      </c>
      <c r="L42">
        <v>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X42">
        <v>1</v>
      </c>
      <c r="Y42" t="s">
        <v>102</v>
      </c>
    </row>
    <row r="43" spans="1:25" x14ac:dyDescent="0.25">
      <c r="H43">
        <v>601</v>
      </c>
    </row>
    <row r="44" spans="1:25" x14ac:dyDescent="0.25">
      <c r="A44">
        <v>19</v>
      </c>
      <c r="B44">
        <v>434</v>
      </c>
      <c r="C44" t="s">
        <v>103</v>
      </c>
      <c r="D44" t="s">
        <v>104</v>
      </c>
      <c r="E44" t="s">
        <v>105</v>
      </c>
      <c r="F44" t="s">
        <v>106</v>
      </c>
      <c r="G44" t="str">
        <f>"201511033847"</f>
        <v>201511033847</v>
      </c>
      <c r="H44" t="s">
        <v>107</v>
      </c>
      <c r="I44">
        <v>0</v>
      </c>
      <c r="J44">
        <v>0</v>
      </c>
      <c r="K44">
        <v>0</v>
      </c>
      <c r="L44">
        <v>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X44">
        <v>1</v>
      </c>
      <c r="Y44" t="s">
        <v>108</v>
      </c>
    </row>
    <row r="45" spans="1:25" x14ac:dyDescent="0.25">
      <c r="H45">
        <v>601</v>
      </c>
    </row>
    <row r="46" spans="1:25" x14ac:dyDescent="0.25">
      <c r="A46">
        <v>20</v>
      </c>
      <c r="B46">
        <v>774</v>
      </c>
      <c r="C46" t="s">
        <v>109</v>
      </c>
      <c r="D46" t="s">
        <v>110</v>
      </c>
      <c r="E46" t="s">
        <v>60</v>
      </c>
      <c r="F46" t="s">
        <v>111</v>
      </c>
      <c r="G46" t="str">
        <f>"00099358"</f>
        <v>00099358</v>
      </c>
      <c r="H46" t="s">
        <v>112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X46">
        <v>1</v>
      </c>
      <c r="Y46" t="s">
        <v>112</v>
      </c>
    </row>
    <row r="47" spans="1:25" x14ac:dyDescent="0.25">
      <c r="H47">
        <v>601</v>
      </c>
    </row>
    <row r="48" spans="1:25" x14ac:dyDescent="0.25">
      <c r="A48">
        <v>21</v>
      </c>
      <c r="B48">
        <v>463</v>
      </c>
      <c r="C48" t="s">
        <v>113</v>
      </c>
      <c r="D48" t="s">
        <v>114</v>
      </c>
      <c r="E48" t="s">
        <v>115</v>
      </c>
      <c r="F48" t="s">
        <v>116</v>
      </c>
      <c r="G48" t="str">
        <f>"00229025"</f>
        <v>00229025</v>
      </c>
      <c r="H48" t="s">
        <v>117</v>
      </c>
      <c r="I48">
        <v>0</v>
      </c>
      <c r="J48">
        <v>0</v>
      </c>
      <c r="K48">
        <v>0</v>
      </c>
      <c r="L48">
        <v>0</v>
      </c>
      <c r="M48">
        <v>0</v>
      </c>
      <c r="N48">
        <v>30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X48">
        <v>1</v>
      </c>
      <c r="Y48" t="s">
        <v>118</v>
      </c>
    </row>
    <row r="49" spans="1:25" x14ac:dyDescent="0.25">
      <c r="H49">
        <v>601</v>
      </c>
    </row>
    <row r="50" spans="1:25" x14ac:dyDescent="0.25">
      <c r="A50">
        <v>22</v>
      </c>
      <c r="B50">
        <v>301</v>
      </c>
      <c r="C50" t="s">
        <v>60</v>
      </c>
      <c r="D50" t="s">
        <v>119</v>
      </c>
      <c r="E50" t="s">
        <v>15</v>
      </c>
      <c r="F50" t="s">
        <v>120</v>
      </c>
      <c r="G50" t="str">
        <f>"00224593"</f>
        <v>00224593</v>
      </c>
      <c r="H50" t="s">
        <v>121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30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X50">
        <v>1</v>
      </c>
      <c r="Y50" t="s">
        <v>122</v>
      </c>
    </row>
    <row r="51" spans="1:25" x14ac:dyDescent="0.25">
      <c r="H51">
        <v>601</v>
      </c>
    </row>
    <row r="52" spans="1:25" x14ac:dyDescent="0.25">
      <c r="A52">
        <v>23</v>
      </c>
      <c r="B52">
        <v>539</v>
      </c>
      <c r="C52" t="s">
        <v>123</v>
      </c>
      <c r="D52" t="s">
        <v>124</v>
      </c>
      <c r="E52" t="s">
        <v>15</v>
      </c>
      <c r="F52" t="s">
        <v>125</v>
      </c>
      <c r="G52" t="str">
        <f>"00229105"</f>
        <v>00229105</v>
      </c>
      <c r="H52" t="s">
        <v>126</v>
      </c>
      <c r="I52">
        <v>0</v>
      </c>
      <c r="J52">
        <v>0</v>
      </c>
      <c r="K52">
        <v>0</v>
      </c>
      <c r="L52">
        <v>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X52">
        <v>1</v>
      </c>
      <c r="Y52" t="s">
        <v>127</v>
      </c>
    </row>
    <row r="53" spans="1:25" x14ac:dyDescent="0.25">
      <c r="H53">
        <v>601</v>
      </c>
    </row>
    <row r="54" spans="1:25" x14ac:dyDescent="0.25">
      <c r="A54">
        <v>24</v>
      </c>
      <c r="B54">
        <v>237</v>
      </c>
      <c r="C54" t="s">
        <v>128</v>
      </c>
      <c r="D54" t="s">
        <v>129</v>
      </c>
      <c r="E54" t="s">
        <v>130</v>
      </c>
      <c r="F54" t="s">
        <v>131</v>
      </c>
      <c r="G54" t="str">
        <f>"201510003739"</f>
        <v>201510003739</v>
      </c>
      <c r="H54" t="s">
        <v>132</v>
      </c>
      <c r="I54">
        <v>0</v>
      </c>
      <c r="J54">
        <v>0</v>
      </c>
      <c r="K54">
        <v>0</v>
      </c>
      <c r="L54">
        <v>0</v>
      </c>
      <c r="M54">
        <v>0</v>
      </c>
      <c r="N54">
        <v>50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X54">
        <v>1</v>
      </c>
      <c r="Y54" t="s">
        <v>133</v>
      </c>
    </row>
    <row r="55" spans="1:25" x14ac:dyDescent="0.25">
      <c r="H55">
        <v>601</v>
      </c>
    </row>
    <row r="56" spans="1:25" x14ac:dyDescent="0.25">
      <c r="A56">
        <v>25</v>
      </c>
      <c r="B56">
        <v>656</v>
      </c>
      <c r="C56" t="s">
        <v>134</v>
      </c>
      <c r="D56" t="s">
        <v>36</v>
      </c>
      <c r="E56" t="s">
        <v>135</v>
      </c>
      <c r="F56" t="s">
        <v>136</v>
      </c>
      <c r="G56" t="str">
        <f>"201511005966"</f>
        <v>201511005966</v>
      </c>
      <c r="H56" t="s">
        <v>137</v>
      </c>
      <c r="I56">
        <v>0</v>
      </c>
      <c r="J56">
        <v>0</v>
      </c>
      <c r="K56">
        <v>0</v>
      </c>
      <c r="L56">
        <v>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X56">
        <v>1</v>
      </c>
      <c r="Y56" t="s">
        <v>138</v>
      </c>
    </row>
    <row r="57" spans="1:25" x14ac:dyDescent="0.25">
      <c r="H57">
        <v>601</v>
      </c>
    </row>
    <row r="58" spans="1:25" x14ac:dyDescent="0.25">
      <c r="A58">
        <v>26</v>
      </c>
      <c r="B58">
        <v>764</v>
      </c>
      <c r="C58" t="s">
        <v>139</v>
      </c>
      <c r="D58" t="s">
        <v>129</v>
      </c>
      <c r="E58" t="s">
        <v>15</v>
      </c>
      <c r="F58" t="s">
        <v>140</v>
      </c>
      <c r="G58" t="str">
        <f>"201511037445"</f>
        <v>201511037445</v>
      </c>
      <c r="H58" t="s">
        <v>141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X58">
        <v>1</v>
      </c>
      <c r="Y58" t="s">
        <v>141</v>
      </c>
    </row>
    <row r="59" spans="1:25" x14ac:dyDescent="0.25">
      <c r="H59">
        <v>601</v>
      </c>
    </row>
    <row r="60" spans="1:25" x14ac:dyDescent="0.25">
      <c r="A60">
        <v>27</v>
      </c>
      <c r="B60">
        <v>339</v>
      </c>
      <c r="C60" t="s">
        <v>142</v>
      </c>
      <c r="D60" t="s">
        <v>27</v>
      </c>
      <c r="E60" t="s">
        <v>143</v>
      </c>
      <c r="F60" t="s">
        <v>144</v>
      </c>
      <c r="G60" t="str">
        <f>"201511029388"</f>
        <v>201511029388</v>
      </c>
      <c r="H60">
        <v>825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X60">
        <v>1</v>
      </c>
      <c r="Y60">
        <v>825</v>
      </c>
    </row>
    <row r="61" spans="1:25" x14ac:dyDescent="0.25">
      <c r="H61">
        <v>601</v>
      </c>
    </row>
    <row r="62" spans="1:25" x14ac:dyDescent="0.25">
      <c r="A62">
        <v>28</v>
      </c>
      <c r="B62">
        <v>569</v>
      </c>
      <c r="C62" t="s">
        <v>145</v>
      </c>
      <c r="D62" t="s">
        <v>146</v>
      </c>
      <c r="E62" t="s">
        <v>60</v>
      </c>
      <c r="F62" t="s">
        <v>147</v>
      </c>
      <c r="G62" t="str">
        <f>"201511042328"</f>
        <v>201511042328</v>
      </c>
      <c r="H62" t="s">
        <v>148</v>
      </c>
      <c r="I62">
        <v>0</v>
      </c>
      <c r="J62">
        <v>0</v>
      </c>
      <c r="K62">
        <v>0</v>
      </c>
      <c r="L62">
        <v>0</v>
      </c>
      <c r="M62">
        <v>0</v>
      </c>
      <c r="N62">
        <v>30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X62">
        <v>1</v>
      </c>
      <c r="Y62" t="s">
        <v>149</v>
      </c>
    </row>
    <row r="63" spans="1:25" x14ac:dyDescent="0.25">
      <c r="H63">
        <v>601</v>
      </c>
    </row>
    <row r="64" spans="1:25" x14ac:dyDescent="0.25">
      <c r="A64">
        <v>29</v>
      </c>
      <c r="B64">
        <v>475</v>
      </c>
      <c r="C64" t="s">
        <v>58</v>
      </c>
      <c r="D64" t="s">
        <v>150</v>
      </c>
      <c r="E64" t="s">
        <v>60</v>
      </c>
      <c r="F64" t="s">
        <v>151</v>
      </c>
      <c r="G64" t="str">
        <f>"00022213"</f>
        <v>00022213</v>
      </c>
      <c r="H64" t="s">
        <v>152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X64">
        <v>1</v>
      </c>
      <c r="Y64" t="s">
        <v>152</v>
      </c>
    </row>
    <row r="65" spans="1:25" x14ac:dyDescent="0.25">
      <c r="H65">
        <v>601</v>
      </c>
    </row>
    <row r="66" spans="1:25" x14ac:dyDescent="0.25">
      <c r="A66">
        <v>30</v>
      </c>
      <c r="B66">
        <v>315</v>
      </c>
      <c r="C66" t="s">
        <v>153</v>
      </c>
      <c r="D66" t="s">
        <v>154</v>
      </c>
      <c r="E66" t="s">
        <v>155</v>
      </c>
      <c r="F66" t="s">
        <v>156</v>
      </c>
      <c r="G66" t="str">
        <f>"201511006918"</f>
        <v>201511006918</v>
      </c>
      <c r="H66" t="s">
        <v>157</v>
      </c>
      <c r="I66">
        <v>0</v>
      </c>
      <c r="J66">
        <v>0</v>
      </c>
      <c r="K66">
        <v>0</v>
      </c>
      <c r="L66">
        <v>0</v>
      </c>
      <c r="M66">
        <v>0</v>
      </c>
      <c r="N66">
        <v>30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X66">
        <v>1</v>
      </c>
      <c r="Y66" t="s">
        <v>158</v>
      </c>
    </row>
    <row r="67" spans="1:25" x14ac:dyDescent="0.25">
      <c r="H67">
        <v>601</v>
      </c>
    </row>
    <row r="68" spans="1:25" x14ac:dyDescent="0.25">
      <c r="A68">
        <v>31</v>
      </c>
      <c r="B68">
        <v>184</v>
      </c>
      <c r="C68" t="s">
        <v>159</v>
      </c>
      <c r="D68" t="s">
        <v>160</v>
      </c>
      <c r="E68" t="s">
        <v>70</v>
      </c>
      <c r="F68" t="s">
        <v>161</v>
      </c>
      <c r="G68" t="str">
        <f>"201510005143"</f>
        <v>201510005143</v>
      </c>
      <c r="H68" t="s">
        <v>121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X68">
        <v>1</v>
      </c>
      <c r="Y68" t="s">
        <v>121</v>
      </c>
    </row>
    <row r="69" spans="1:25" x14ac:dyDescent="0.25">
      <c r="H69">
        <v>601</v>
      </c>
    </row>
    <row r="70" spans="1:25" x14ac:dyDescent="0.25">
      <c r="A70">
        <v>32</v>
      </c>
      <c r="B70">
        <v>306</v>
      </c>
      <c r="C70" t="s">
        <v>162</v>
      </c>
      <c r="D70" t="s">
        <v>163</v>
      </c>
      <c r="E70" t="s">
        <v>115</v>
      </c>
      <c r="F70" t="s">
        <v>164</v>
      </c>
      <c r="G70" t="str">
        <f>"00230318"</f>
        <v>00230318</v>
      </c>
      <c r="H70" t="s">
        <v>165</v>
      </c>
      <c r="I70">
        <v>0</v>
      </c>
      <c r="J70">
        <v>0</v>
      </c>
      <c r="K70">
        <v>0</v>
      </c>
      <c r="L70">
        <v>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X70">
        <v>1</v>
      </c>
      <c r="Y70" t="s">
        <v>166</v>
      </c>
    </row>
    <row r="71" spans="1:25" x14ac:dyDescent="0.25">
      <c r="H71">
        <v>601</v>
      </c>
    </row>
    <row r="72" spans="1:25" x14ac:dyDescent="0.25">
      <c r="A72">
        <v>33</v>
      </c>
      <c r="B72">
        <v>288</v>
      </c>
      <c r="C72" t="s">
        <v>167</v>
      </c>
      <c r="D72" t="s">
        <v>168</v>
      </c>
      <c r="E72" t="s">
        <v>60</v>
      </c>
      <c r="F72" t="s">
        <v>169</v>
      </c>
      <c r="G72" t="str">
        <f>"00016463"</f>
        <v>00016463</v>
      </c>
      <c r="H72" t="s">
        <v>137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X72">
        <v>1</v>
      </c>
      <c r="Y72" t="s">
        <v>137</v>
      </c>
    </row>
    <row r="73" spans="1:25" x14ac:dyDescent="0.25">
      <c r="H73">
        <v>601</v>
      </c>
    </row>
    <row r="74" spans="1:25" x14ac:dyDescent="0.25">
      <c r="A74">
        <v>34</v>
      </c>
      <c r="B74">
        <v>333</v>
      </c>
      <c r="C74" t="s">
        <v>170</v>
      </c>
      <c r="D74" t="s">
        <v>171</v>
      </c>
      <c r="E74" t="s">
        <v>15</v>
      </c>
      <c r="F74" t="s">
        <v>172</v>
      </c>
      <c r="G74" t="str">
        <f>"00225357"</f>
        <v>00225357</v>
      </c>
      <c r="H74">
        <v>803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X74">
        <v>1</v>
      </c>
      <c r="Y74">
        <v>803</v>
      </c>
    </row>
    <row r="75" spans="1:25" x14ac:dyDescent="0.25">
      <c r="H75">
        <v>601</v>
      </c>
    </row>
    <row r="76" spans="1:25" x14ac:dyDescent="0.25">
      <c r="A76">
        <v>35</v>
      </c>
      <c r="B76">
        <v>641</v>
      </c>
      <c r="C76" t="s">
        <v>173</v>
      </c>
      <c r="D76" t="s">
        <v>81</v>
      </c>
      <c r="E76" t="s">
        <v>174</v>
      </c>
      <c r="F76" t="s">
        <v>175</v>
      </c>
      <c r="G76" t="str">
        <f>"201511029528"</f>
        <v>201511029528</v>
      </c>
      <c r="H76" t="s">
        <v>176</v>
      </c>
      <c r="I76">
        <v>0</v>
      </c>
      <c r="J76">
        <v>0</v>
      </c>
      <c r="K76">
        <v>0</v>
      </c>
      <c r="L76">
        <v>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X76">
        <v>1</v>
      </c>
      <c r="Y76" t="s">
        <v>177</v>
      </c>
    </row>
    <row r="77" spans="1:25" x14ac:dyDescent="0.25">
      <c r="H77">
        <v>601</v>
      </c>
    </row>
    <row r="78" spans="1:25" x14ac:dyDescent="0.25">
      <c r="A78">
        <v>36</v>
      </c>
      <c r="B78">
        <v>752</v>
      </c>
      <c r="C78" t="s">
        <v>178</v>
      </c>
      <c r="D78" t="s">
        <v>179</v>
      </c>
      <c r="E78" t="s">
        <v>60</v>
      </c>
      <c r="F78" t="s">
        <v>180</v>
      </c>
      <c r="G78" t="str">
        <f>"201511021585"</f>
        <v>201511021585</v>
      </c>
      <c r="H78" t="s">
        <v>181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X78">
        <v>1</v>
      </c>
      <c r="Y78" t="s">
        <v>181</v>
      </c>
    </row>
    <row r="79" spans="1:25" x14ac:dyDescent="0.25">
      <c r="H79">
        <v>601</v>
      </c>
    </row>
    <row r="80" spans="1:25" x14ac:dyDescent="0.25">
      <c r="A80">
        <v>37</v>
      </c>
      <c r="B80">
        <v>157</v>
      </c>
      <c r="C80" t="s">
        <v>182</v>
      </c>
      <c r="D80" t="s">
        <v>183</v>
      </c>
      <c r="E80" t="s">
        <v>33</v>
      </c>
      <c r="F80" t="s">
        <v>184</v>
      </c>
      <c r="G80" t="str">
        <f>"00069259"</f>
        <v>00069259</v>
      </c>
      <c r="H80" t="s">
        <v>185</v>
      </c>
      <c r="I80">
        <v>0</v>
      </c>
      <c r="J80">
        <v>0</v>
      </c>
      <c r="K80">
        <v>0</v>
      </c>
      <c r="L80">
        <v>0</v>
      </c>
      <c r="M80">
        <v>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X80">
        <v>1</v>
      </c>
      <c r="Y80" t="s">
        <v>186</v>
      </c>
    </row>
    <row r="81" spans="1:25" x14ac:dyDescent="0.25">
      <c r="H81">
        <v>601</v>
      </c>
    </row>
    <row r="82" spans="1:25" x14ac:dyDescent="0.25">
      <c r="A82">
        <v>38</v>
      </c>
      <c r="B82">
        <v>369</v>
      </c>
      <c r="C82" t="s">
        <v>187</v>
      </c>
      <c r="D82" t="s">
        <v>188</v>
      </c>
      <c r="E82" t="s">
        <v>189</v>
      </c>
      <c r="F82" t="s">
        <v>190</v>
      </c>
      <c r="G82" t="str">
        <f>"201511035384"</f>
        <v>201511035384</v>
      </c>
      <c r="H82" t="s">
        <v>191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X82">
        <v>1</v>
      </c>
      <c r="Y82" t="s">
        <v>191</v>
      </c>
    </row>
    <row r="83" spans="1:25" x14ac:dyDescent="0.25">
      <c r="H83">
        <v>601</v>
      </c>
    </row>
    <row r="84" spans="1:25" x14ac:dyDescent="0.25">
      <c r="A84">
        <v>39</v>
      </c>
      <c r="B84">
        <v>631</v>
      </c>
      <c r="C84" t="s">
        <v>192</v>
      </c>
      <c r="D84" t="s">
        <v>193</v>
      </c>
      <c r="E84" t="s">
        <v>130</v>
      </c>
      <c r="F84" t="s">
        <v>194</v>
      </c>
      <c r="G84" t="str">
        <f>"00050108"</f>
        <v>00050108</v>
      </c>
      <c r="H84" t="s">
        <v>157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X84">
        <v>1</v>
      </c>
      <c r="Y84" t="s">
        <v>157</v>
      </c>
    </row>
    <row r="85" spans="1:25" x14ac:dyDescent="0.25">
      <c r="H85">
        <v>601</v>
      </c>
    </row>
    <row r="86" spans="1:25" x14ac:dyDescent="0.25">
      <c r="A86">
        <v>40</v>
      </c>
      <c r="B86">
        <v>326</v>
      </c>
      <c r="C86" t="s">
        <v>195</v>
      </c>
      <c r="D86" t="s">
        <v>196</v>
      </c>
      <c r="E86" t="s">
        <v>21</v>
      </c>
      <c r="F86" t="s">
        <v>197</v>
      </c>
      <c r="G86" t="str">
        <f>"00223910"</f>
        <v>00223910</v>
      </c>
      <c r="H86" t="s">
        <v>198</v>
      </c>
      <c r="I86">
        <v>0</v>
      </c>
      <c r="J86">
        <v>0</v>
      </c>
      <c r="K86">
        <v>0</v>
      </c>
      <c r="L86">
        <v>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X86">
        <v>1</v>
      </c>
      <c r="Y86" t="s">
        <v>199</v>
      </c>
    </row>
    <row r="87" spans="1:25" x14ac:dyDescent="0.25">
      <c r="H87">
        <v>601</v>
      </c>
    </row>
    <row r="88" spans="1:25" x14ac:dyDescent="0.25">
      <c r="A88">
        <v>41</v>
      </c>
      <c r="B88">
        <v>783</v>
      </c>
      <c r="C88" t="s">
        <v>200</v>
      </c>
      <c r="D88" t="s">
        <v>201</v>
      </c>
      <c r="E88" t="s">
        <v>37</v>
      </c>
      <c r="F88" t="s">
        <v>202</v>
      </c>
      <c r="G88" t="str">
        <f>"201511037769"</f>
        <v>201511037769</v>
      </c>
      <c r="H88" t="s">
        <v>203</v>
      </c>
      <c r="I88">
        <v>0</v>
      </c>
      <c r="J88">
        <v>0</v>
      </c>
      <c r="K88">
        <v>0</v>
      </c>
      <c r="L88">
        <v>0</v>
      </c>
      <c r="M88">
        <v>0</v>
      </c>
      <c r="N88">
        <v>30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X88">
        <v>1</v>
      </c>
      <c r="Y88" t="s">
        <v>204</v>
      </c>
    </row>
    <row r="89" spans="1:25" x14ac:dyDescent="0.25">
      <c r="H89">
        <v>601</v>
      </c>
    </row>
    <row r="90" spans="1:25" x14ac:dyDescent="0.25">
      <c r="A90">
        <v>42</v>
      </c>
      <c r="B90">
        <v>623</v>
      </c>
      <c r="C90" t="s">
        <v>205</v>
      </c>
      <c r="D90" t="s">
        <v>21</v>
      </c>
      <c r="E90" t="s">
        <v>60</v>
      </c>
      <c r="F90" t="s">
        <v>206</v>
      </c>
      <c r="G90" t="str">
        <f>"00020239"</f>
        <v>00020239</v>
      </c>
      <c r="H90" t="s">
        <v>207</v>
      </c>
      <c r="I90">
        <v>0</v>
      </c>
      <c r="J90">
        <v>0</v>
      </c>
      <c r="K90">
        <v>0</v>
      </c>
      <c r="L90">
        <v>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X90">
        <v>1</v>
      </c>
      <c r="Y90" t="s">
        <v>208</v>
      </c>
    </row>
    <row r="91" spans="1:25" x14ac:dyDescent="0.25">
      <c r="H91">
        <v>601</v>
      </c>
    </row>
    <row r="92" spans="1:25" x14ac:dyDescent="0.25">
      <c r="A92">
        <v>43</v>
      </c>
      <c r="B92">
        <v>548</v>
      </c>
      <c r="C92" t="s">
        <v>209</v>
      </c>
      <c r="D92" t="s">
        <v>210</v>
      </c>
      <c r="E92" t="s">
        <v>211</v>
      </c>
      <c r="F92" t="s">
        <v>212</v>
      </c>
      <c r="G92" t="str">
        <f>"201402000158"</f>
        <v>201402000158</v>
      </c>
      <c r="H92" t="s">
        <v>213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X92">
        <v>1</v>
      </c>
      <c r="Y92" t="s">
        <v>213</v>
      </c>
    </row>
    <row r="93" spans="1:25" x14ac:dyDescent="0.25">
      <c r="H93">
        <v>601</v>
      </c>
    </row>
    <row r="94" spans="1:25" x14ac:dyDescent="0.25">
      <c r="A94">
        <v>44</v>
      </c>
      <c r="B94">
        <v>549</v>
      </c>
      <c r="C94" t="s">
        <v>214</v>
      </c>
      <c r="D94" t="s">
        <v>215</v>
      </c>
      <c r="E94" t="s">
        <v>105</v>
      </c>
      <c r="F94" t="s">
        <v>216</v>
      </c>
      <c r="G94" t="str">
        <f>"201511043311"</f>
        <v>201511043311</v>
      </c>
      <c r="H94">
        <v>737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X94">
        <v>1</v>
      </c>
      <c r="Y94">
        <v>737</v>
      </c>
    </row>
    <row r="95" spans="1:25" x14ac:dyDescent="0.25">
      <c r="H95">
        <v>601</v>
      </c>
    </row>
    <row r="96" spans="1:25" x14ac:dyDescent="0.25">
      <c r="A96">
        <v>45</v>
      </c>
      <c r="B96">
        <v>243</v>
      </c>
      <c r="C96" t="s">
        <v>217</v>
      </c>
      <c r="D96" t="s">
        <v>218</v>
      </c>
      <c r="E96" t="s">
        <v>33</v>
      </c>
      <c r="F96" t="s">
        <v>219</v>
      </c>
      <c r="G96" t="str">
        <f>"00066762"</f>
        <v>00066762</v>
      </c>
      <c r="H96">
        <v>726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X96">
        <v>1</v>
      </c>
      <c r="Y96">
        <v>726</v>
      </c>
    </row>
    <row r="97" spans="1:8" x14ac:dyDescent="0.25">
      <c r="H97">
        <v>601</v>
      </c>
    </row>
    <row r="99" spans="1:8" x14ac:dyDescent="0.25">
      <c r="A99" t="s">
        <v>220</v>
      </c>
    </row>
    <row r="100" spans="1:8" x14ac:dyDescent="0.25">
      <c r="A100" t="s">
        <v>221</v>
      </c>
    </row>
    <row r="101" spans="1:8" x14ac:dyDescent="0.25">
      <c r="A101" t="s">
        <v>222</v>
      </c>
    </row>
    <row r="102" spans="1:8" x14ac:dyDescent="0.25">
      <c r="A102" t="s">
        <v>223</v>
      </c>
    </row>
    <row r="103" spans="1:8" x14ac:dyDescent="0.25">
      <c r="A103" t="s">
        <v>224</v>
      </c>
    </row>
    <row r="104" spans="1:8" x14ac:dyDescent="0.25">
      <c r="A104" t="s">
        <v>225</v>
      </c>
    </row>
    <row r="105" spans="1:8" x14ac:dyDescent="0.25">
      <c r="A105" t="s">
        <v>226</v>
      </c>
    </row>
    <row r="106" spans="1:8" x14ac:dyDescent="0.25">
      <c r="A106" t="s">
        <v>227</v>
      </c>
    </row>
    <row r="107" spans="1:8" x14ac:dyDescent="0.25">
      <c r="A107" t="s">
        <v>228</v>
      </c>
    </row>
    <row r="108" spans="1:8" x14ac:dyDescent="0.25">
      <c r="A108" t="s">
        <v>229</v>
      </c>
    </row>
    <row r="109" spans="1:8" x14ac:dyDescent="0.25">
      <c r="A109" t="s">
        <v>230</v>
      </c>
    </row>
    <row r="110" spans="1:8" x14ac:dyDescent="0.25">
      <c r="A110" t="s">
        <v>231</v>
      </c>
    </row>
    <row r="111" spans="1:8" x14ac:dyDescent="0.25">
      <c r="A111" t="s">
        <v>232</v>
      </c>
    </row>
    <row r="112" spans="1:8" x14ac:dyDescent="0.25">
      <c r="A112" t="s">
        <v>233</v>
      </c>
    </row>
    <row r="113" spans="1:1" x14ac:dyDescent="0.25">
      <c r="A113" t="s">
        <v>234</v>
      </c>
    </row>
    <row r="114" spans="1:1" x14ac:dyDescent="0.25">
      <c r="A114" t="s">
        <v>235</v>
      </c>
    </row>
    <row r="115" spans="1:1" x14ac:dyDescent="0.25">
      <c r="A115" t="s">
        <v>236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2018-07-12T09:09:45Z</dcterms:created>
  <dcterms:modified xsi:type="dcterms:W3CDTF">2018-07-12T09:09:45Z</dcterms:modified>
</cp:coreProperties>
</file>