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036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alexiou\Desktop\"/>
    </mc:Choice>
  </mc:AlternateContent>
  <xr:revisionPtr revIDLastSave="0" documentId="8_{BF233409-5175-436F-B9EB-4BC737DFD679}" xr6:coauthVersionLast="36" xr6:coauthVersionMax="36" xr10:uidLastSave="{00000000-0000-0000-0000-000000000000}"/>
  <bookViews>
    <workbookView xWindow="0" yWindow="0" windowWidth="19350" windowHeight="7260"/>
  </bookViews>
  <sheets>
    <sheet name="2ΕΚ_2019_ΤΕ_ΑΠΟΡΡΙΠΤΕΟΙ" sheetId="1" r:id="rId1"/>
  </sheets>
  <calcPr calcId="0"/>
</workbook>
</file>

<file path=xl/calcChain.xml><?xml version="1.0" encoding="utf-8"?>
<calcChain xmlns="http://schemas.openxmlformats.org/spreadsheetml/2006/main">
  <c r="B7" i="1" l="1"/>
  <c r="C7" i="1"/>
  <c r="B8" i="1"/>
  <c r="C8" i="1"/>
  <c r="B9" i="1"/>
  <c r="B10" i="1"/>
  <c r="C10" i="1"/>
  <c r="B11" i="1"/>
  <c r="C11" i="1"/>
  <c r="B12" i="1"/>
  <c r="C12" i="1"/>
  <c r="B13" i="1"/>
  <c r="C13" i="1"/>
  <c r="B14" i="1"/>
  <c r="C14" i="1"/>
  <c r="B15" i="1"/>
  <c r="C15" i="1"/>
  <c r="B16" i="1"/>
  <c r="B17" i="1"/>
  <c r="C17" i="1"/>
  <c r="B18" i="1"/>
  <c r="C18" i="1"/>
  <c r="B19" i="1"/>
  <c r="B20" i="1"/>
  <c r="C20" i="1"/>
  <c r="B21" i="1"/>
  <c r="C21" i="1"/>
  <c r="B22" i="1"/>
  <c r="C22" i="1"/>
  <c r="B23" i="1"/>
  <c r="C23" i="1"/>
  <c r="B24" i="1"/>
  <c r="C24" i="1"/>
  <c r="B25" i="1"/>
  <c r="C25" i="1"/>
  <c r="B26" i="1"/>
  <c r="C26" i="1"/>
  <c r="B27" i="1"/>
  <c r="C27" i="1"/>
  <c r="B28" i="1"/>
  <c r="C28" i="1"/>
  <c r="B29" i="1"/>
  <c r="C29" i="1"/>
  <c r="B30" i="1"/>
  <c r="B31" i="1"/>
  <c r="C31" i="1"/>
  <c r="B32" i="1"/>
  <c r="C32" i="1"/>
  <c r="B33" i="1"/>
  <c r="B34" i="1"/>
  <c r="C34" i="1"/>
  <c r="B35" i="1"/>
  <c r="C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84" i="1"/>
  <c r="B85" i="1"/>
  <c r="B86" i="1"/>
  <c r="B87" i="1"/>
  <c r="B88" i="1"/>
  <c r="B89" i="1"/>
  <c r="B90" i="1"/>
  <c r="B91" i="1"/>
  <c r="B92" i="1"/>
  <c r="B93" i="1"/>
  <c r="B94" i="1"/>
  <c r="B95" i="1"/>
  <c r="B96" i="1"/>
  <c r="B97" i="1"/>
  <c r="B98" i="1"/>
  <c r="B99" i="1"/>
  <c r="B100" i="1"/>
  <c r="B101" i="1"/>
  <c r="B102" i="1"/>
  <c r="B103" i="1"/>
  <c r="B104" i="1"/>
  <c r="B105" i="1"/>
  <c r="B106" i="1"/>
  <c r="B107" i="1"/>
  <c r="B108" i="1"/>
  <c r="B109" i="1"/>
  <c r="B110" i="1"/>
  <c r="B111" i="1"/>
  <c r="B112" i="1"/>
  <c r="B113" i="1"/>
  <c r="B114" i="1"/>
  <c r="B115" i="1"/>
  <c r="B116" i="1"/>
  <c r="B117" i="1"/>
  <c r="B118" i="1"/>
  <c r="B119" i="1"/>
  <c r="B120" i="1"/>
  <c r="B121" i="1"/>
  <c r="B122" i="1"/>
  <c r="B123" i="1"/>
  <c r="B124" i="1"/>
  <c r="B125" i="1"/>
  <c r="B126" i="1"/>
  <c r="B127" i="1"/>
  <c r="B128" i="1"/>
  <c r="B129" i="1"/>
  <c r="B130" i="1"/>
  <c r="B131" i="1"/>
  <c r="B132" i="1"/>
  <c r="B133" i="1"/>
  <c r="B134" i="1"/>
  <c r="B135" i="1"/>
  <c r="B136" i="1"/>
  <c r="B137" i="1"/>
  <c r="B138" i="1"/>
  <c r="B139" i="1"/>
  <c r="B140" i="1"/>
  <c r="B141" i="1"/>
  <c r="B142" i="1"/>
  <c r="B143" i="1"/>
  <c r="B144" i="1"/>
  <c r="B145" i="1"/>
  <c r="B146" i="1"/>
  <c r="B147" i="1"/>
  <c r="B148" i="1"/>
  <c r="B149" i="1"/>
  <c r="B150" i="1"/>
  <c r="B151" i="1"/>
  <c r="B152" i="1"/>
  <c r="B153" i="1"/>
  <c r="B154" i="1"/>
  <c r="B155" i="1"/>
  <c r="B156" i="1"/>
  <c r="B157" i="1"/>
  <c r="B158" i="1"/>
  <c r="B159" i="1"/>
  <c r="B160" i="1"/>
  <c r="B161" i="1"/>
  <c r="B162" i="1"/>
  <c r="B163" i="1"/>
  <c r="B164" i="1"/>
  <c r="B165" i="1"/>
  <c r="B166" i="1"/>
  <c r="B167" i="1"/>
  <c r="B168" i="1"/>
  <c r="B169" i="1"/>
  <c r="B170" i="1"/>
  <c r="B171" i="1"/>
  <c r="B172" i="1"/>
  <c r="B173" i="1"/>
  <c r="B174" i="1"/>
  <c r="B175" i="1"/>
  <c r="B176" i="1"/>
  <c r="B177" i="1"/>
  <c r="B178" i="1"/>
  <c r="B179" i="1"/>
  <c r="B180" i="1"/>
  <c r="B181" i="1"/>
  <c r="B182" i="1"/>
  <c r="B183" i="1"/>
  <c r="B184" i="1"/>
  <c r="B185" i="1"/>
  <c r="B186" i="1"/>
  <c r="B187" i="1"/>
  <c r="B188" i="1"/>
  <c r="B189" i="1"/>
  <c r="B190" i="1"/>
  <c r="B191" i="1"/>
  <c r="B192" i="1"/>
  <c r="B193" i="1"/>
  <c r="B194" i="1"/>
  <c r="B195" i="1"/>
  <c r="B196" i="1"/>
  <c r="B197" i="1"/>
  <c r="B198" i="1"/>
  <c r="B199" i="1"/>
  <c r="B200" i="1"/>
  <c r="B201" i="1"/>
  <c r="B202" i="1"/>
  <c r="B203" i="1"/>
  <c r="B204" i="1"/>
  <c r="B205" i="1"/>
</calcChain>
</file>

<file path=xl/sharedStrings.xml><?xml version="1.0" encoding="utf-8"?>
<sst xmlns="http://schemas.openxmlformats.org/spreadsheetml/2006/main" count="184" uniqueCount="12">
  <si>
    <t>ΠΛΗΡΩΣΗ ΘΕΣΕΩΝ ΜΕ ΣΕΙΡΑ ΠΡΟΤΕΡΑΙΟΤΗΤΑΣ (ΑΡΘΡΟ 18/Ν. 2190/1994) ΠΡΟΚΗΡΥΞΗ 2ΕΚ/2019/28/03/2019</t>
  </si>
  <si>
    <t>Κ Α Τ Α Σ Τ Α Σ Η    Α Π Ο Ρ Ρ Ι Π Τ Ε Ω Ν</t>
  </si>
  <si>
    <t>ΤΕΧΝΟΛΟΓΙΚΗΣ ΕΚΠΑΙΔΕΥΣΗΣ (ΤΕ)</t>
  </si>
  <si>
    <t>Α/Α</t>
  </si>
  <si>
    <t>Α.Μ. ΥΠΟΨΗΦΙΟΥ</t>
  </si>
  <si>
    <t>ΑΙΤΙΟΛΟΓΙΑ ΑΠΟΡΡΙΨΗΣ</t>
  </si>
  <si>
    <t>ΕΛΛΕΙΨΗ ΤΙΤΛΟΥ, 005, 006</t>
  </si>
  <si>
    <t>001, 006</t>
  </si>
  <si>
    <t>ΜΗ ΥΠΟΒΟΛΗ ΑΠΟΔΕΚΤΟΥ, ΣΥΜΦΩΝΑ ΜΕ ΤΗΝ ΠΡΟΚΗΡΥΞΗ, ΒΑΣΙΚΟΥ ΤΙΤΛΟΥ ΣΠΟΥΔΩΝ (ΕΛΛΕΙΨΗ ΤΙΤΛΟΥ)</t>
  </si>
  <si>
    <t>ΜΗ ΑΠΟΣΤΟΛΗ ΕΚΤΥΠΩΜΕΝΗΣ ΜΟΡΦΗΣ ΗΛΕΚΤΡΟΝΙΚΗΣ ΑΙΤΗΣΗΣ ΣΤΟ ΣΥΝΟΛΟ ΤΗΣ ΚΑΙ ΔΙΚΑΙΟΛΟΓΗΤΙΚΩΝ</t>
  </si>
  <si>
    <t>****************************************************************************************************************************</t>
  </si>
  <si>
    <t>*** Η ΜΗ ΣΥΜΠΛΗΡΩΣΗ ΤΩΝ ΑΠΑΡΑΙΤΗΤΩΝ ΣΤΟΙΧΕΙΩΝ ΣΤΗΝ ΑΙΤΗΣΗ ΙΣΟΔΥΝΑΜΕΙ ΜΕ ΤΗΝ ΕΛΛΕΙΨΗ ΤΩΝ ΣΤΟΙΧΕΙΩΝ ΑΥΤΩΝ ΑΠΟ ΤΟΝ ΥΠΟΨΗΦΙΟ ***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</si>
</sst>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8"/>
      <color theme="3"/>
      <name val="Calibri Light"/>
      <family val="2"/>
      <charset val="161"/>
      <scheme val="major"/>
    </font>
    <font>
      <b/>
      <sz val="15"/>
      <color theme="3"/>
      <name val="Calibri"/>
      <family val="2"/>
      <charset val="161"/>
      <scheme val="minor"/>
    </font>
    <font>
      <b/>
      <sz val="13"/>
      <color theme="3"/>
      <name val="Calibri"/>
      <family val="2"/>
      <charset val="161"/>
      <scheme val="minor"/>
    </font>
    <font>
      <b/>
      <sz val="11"/>
      <color theme="3"/>
      <name val="Calibri"/>
      <family val="2"/>
      <charset val="161"/>
      <scheme val="minor"/>
    </font>
    <font>
      <sz val="11"/>
      <color rgb="FF006100"/>
      <name val="Calibri"/>
      <family val="2"/>
      <charset val="161"/>
      <scheme val="minor"/>
    </font>
    <font>
      <sz val="11"/>
      <color rgb="FF9C0006"/>
      <name val="Calibri"/>
      <family val="2"/>
      <charset val="161"/>
      <scheme val="minor"/>
    </font>
    <font>
      <sz val="11"/>
      <color rgb="FF9C5700"/>
      <name val="Calibri"/>
      <family val="2"/>
      <charset val="161"/>
      <scheme val="minor"/>
    </font>
    <font>
      <sz val="11"/>
      <color rgb="FF3F3F76"/>
      <name val="Calibri"/>
      <family val="2"/>
      <charset val="161"/>
      <scheme val="minor"/>
    </font>
    <font>
      <b/>
      <sz val="11"/>
      <color rgb="FF3F3F3F"/>
      <name val="Calibri"/>
      <family val="2"/>
      <charset val="161"/>
      <scheme val="minor"/>
    </font>
    <font>
      <b/>
      <sz val="11"/>
      <color rgb="FFFA7D00"/>
      <name val="Calibri"/>
      <family val="2"/>
      <charset val="161"/>
      <scheme val="minor"/>
    </font>
    <font>
      <sz val="11"/>
      <color rgb="FFFA7D00"/>
      <name val="Calibri"/>
      <family val="2"/>
      <charset val="161"/>
      <scheme val="minor"/>
    </font>
    <font>
      <b/>
      <sz val="11"/>
      <color theme="0"/>
      <name val="Calibri"/>
      <family val="2"/>
      <charset val="161"/>
      <scheme val="minor"/>
    </font>
    <font>
      <sz val="11"/>
      <color rgb="FFFF0000"/>
      <name val="Calibri"/>
      <family val="2"/>
      <charset val="161"/>
      <scheme val="minor"/>
    </font>
    <font>
      <i/>
      <sz val="11"/>
      <color rgb="FF7F7F7F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sz val="11"/>
      <color theme="0"/>
      <name val="Calibri"/>
      <family val="2"/>
      <charset val="161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">
    <xf numFmtId="0" fontId="0" fillId="0" borderId="0" xfId="0"/>
  </cellXfs>
  <cellStyles count="42">
    <cellStyle name="20% - Έμφαση1" xfId="19" builtinId="30" customBuiltin="1"/>
    <cellStyle name="20% - Έμφαση2" xfId="23" builtinId="34" customBuiltin="1"/>
    <cellStyle name="20% - Έμφαση3" xfId="27" builtinId="38" customBuiltin="1"/>
    <cellStyle name="20% - Έμφαση4" xfId="31" builtinId="42" customBuiltin="1"/>
    <cellStyle name="20% - Έμφαση5" xfId="35" builtinId="46" customBuiltin="1"/>
    <cellStyle name="20% - Έμφαση6" xfId="39" builtinId="50" customBuiltin="1"/>
    <cellStyle name="40% - Έμφαση1" xfId="20" builtinId="31" customBuiltin="1"/>
    <cellStyle name="40% - Έμφαση2" xfId="24" builtinId="35" customBuiltin="1"/>
    <cellStyle name="40% - Έμφαση3" xfId="28" builtinId="39" customBuiltin="1"/>
    <cellStyle name="40% - Έμφαση4" xfId="32" builtinId="43" customBuiltin="1"/>
    <cellStyle name="40% - Έμφαση5" xfId="36" builtinId="47" customBuiltin="1"/>
    <cellStyle name="40% - Έμφαση6" xfId="40" builtinId="51" customBuiltin="1"/>
    <cellStyle name="60% - Έμφαση1" xfId="21" builtinId="32" customBuiltin="1"/>
    <cellStyle name="60% - Έμφαση2" xfId="25" builtinId="36" customBuiltin="1"/>
    <cellStyle name="60% - Έμφαση3" xfId="29" builtinId="40" customBuiltin="1"/>
    <cellStyle name="60% - Έμφαση4" xfId="33" builtinId="44" customBuiltin="1"/>
    <cellStyle name="60% - Έμφαση5" xfId="37" builtinId="48" customBuiltin="1"/>
    <cellStyle name="60% - Έμφαση6" xfId="41" builtinId="52" customBuiltin="1"/>
    <cellStyle name="Εισαγωγή" xfId="9" builtinId="20" customBuiltin="1"/>
    <cellStyle name="Έλεγχος κελιού" xfId="13" builtinId="23" customBuiltin="1"/>
    <cellStyle name="Έμφαση1" xfId="18" builtinId="29" customBuiltin="1"/>
    <cellStyle name="Έμφαση2" xfId="22" builtinId="33" customBuiltin="1"/>
    <cellStyle name="Έμφαση3" xfId="26" builtinId="37" customBuiltin="1"/>
    <cellStyle name="Έμφαση4" xfId="30" builtinId="41" customBuiltin="1"/>
    <cellStyle name="Έμφαση5" xfId="34" builtinId="45" customBuiltin="1"/>
    <cellStyle name="Έμφαση6" xfId="38" builtinId="49" customBuiltin="1"/>
    <cellStyle name="Έξοδος" xfId="10" builtinId="21" customBuiltin="1"/>
    <cellStyle name="Επεξηγηματικό κείμενο" xfId="16" builtinId="53" customBuiltin="1"/>
    <cellStyle name="Επικεφαλίδα 1" xfId="2" builtinId="16" customBuiltin="1"/>
    <cellStyle name="Επικεφαλίδα 2" xfId="3" builtinId="17" customBuiltin="1"/>
    <cellStyle name="Επικεφαλίδα 3" xfId="4" builtinId="18" customBuiltin="1"/>
    <cellStyle name="Επικεφαλίδα 4" xfId="5" builtinId="19" customBuiltin="1"/>
    <cellStyle name="Κακό" xfId="7" builtinId="27" customBuiltin="1"/>
    <cellStyle name="Καλό" xfId="6" builtinId="26" customBuiltin="1"/>
    <cellStyle name="Κανονικό" xfId="0" builtinId="0"/>
    <cellStyle name="Ουδέτερο" xfId="8" builtinId="28" customBuiltin="1"/>
    <cellStyle name="Προειδοποιητικό κείμενο" xfId="14" builtinId="11" customBuiltin="1"/>
    <cellStyle name="Σημείωση" xfId="15" builtinId="10" customBuiltin="1"/>
    <cellStyle name="Συνδεδεμένο κελί" xfId="12" builtinId="24" customBuiltin="1"/>
    <cellStyle name="Σύνολο" xfId="17" builtinId="25" customBuiltin="1"/>
    <cellStyle name="Τίτλος" xfId="1" builtinId="15" customBuiltin="1"/>
    <cellStyle name="Υπολογισμός" xfId="11" builtinId="22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10"/>
  <sheetViews>
    <sheetView tabSelected="1" workbookViewId="0"/>
  </sheetViews>
  <sheetFormatPr defaultRowHeight="15" x14ac:dyDescent="0.25"/>
  <sheetData>
    <row r="1" spans="1:3" x14ac:dyDescent="0.25">
      <c r="A1" t="s">
        <v>0</v>
      </c>
    </row>
    <row r="2" spans="1:3" x14ac:dyDescent="0.25">
      <c r="A2" t="s">
        <v>1</v>
      </c>
    </row>
    <row r="4" spans="1:3" x14ac:dyDescent="0.25">
      <c r="A4" t="s">
        <v>2</v>
      </c>
    </row>
    <row r="6" spans="1:3" x14ac:dyDescent="0.25">
      <c r="A6" t="s">
        <v>3</v>
      </c>
      <c r="B6" t="s">
        <v>4</v>
      </c>
      <c r="C6" t="s">
        <v>5</v>
      </c>
    </row>
    <row r="7" spans="1:3" x14ac:dyDescent="0.25">
      <c r="A7">
        <v>1</v>
      </c>
      <c r="B7" t="str">
        <f>"00262066"</f>
        <v>00262066</v>
      </c>
      <c r="C7" t="str">
        <f>"005"</f>
        <v>005</v>
      </c>
    </row>
    <row r="8" spans="1:3" x14ac:dyDescent="0.25">
      <c r="A8">
        <v>2</v>
      </c>
      <c r="B8" t="str">
        <f>"201412002123"</f>
        <v>201412002123</v>
      </c>
      <c r="C8" t="str">
        <f>"001"</f>
        <v>001</v>
      </c>
    </row>
    <row r="9" spans="1:3" x14ac:dyDescent="0.25">
      <c r="A9">
        <v>3</v>
      </c>
      <c r="B9" t="str">
        <f>"00474341"</f>
        <v>00474341</v>
      </c>
      <c r="C9" t="s">
        <v>6</v>
      </c>
    </row>
    <row r="10" spans="1:3" x14ac:dyDescent="0.25">
      <c r="A10">
        <v>4</v>
      </c>
      <c r="B10" t="str">
        <f>"201102000765"</f>
        <v>201102000765</v>
      </c>
      <c r="C10" t="str">
        <f>"006"</f>
        <v>006</v>
      </c>
    </row>
    <row r="11" spans="1:3" x14ac:dyDescent="0.25">
      <c r="A11">
        <v>5</v>
      </c>
      <c r="B11" t="str">
        <f>"201510000924"</f>
        <v>201510000924</v>
      </c>
      <c r="C11" t="str">
        <f>"001"</f>
        <v>001</v>
      </c>
    </row>
    <row r="12" spans="1:3" x14ac:dyDescent="0.25">
      <c r="A12">
        <v>6</v>
      </c>
      <c r="B12" t="str">
        <f>"201507000579"</f>
        <v>201507000579</v>
      </c>
      <c r="C12" t="str">
        <f>"001"</f>
        <v>001</v>
      </c>
    </row>
    <row r="13" spans="1:3" x14ac:dyDescent="0.25">
      <c r="A13">
        <v>7</v>
      </c>
      <c r="B13" t="str">
        <f>"201511009001"</f>
        <v>201511009001</v>
      </c>
      <c r="C13" t="str">
        <f>"001"</f>
        <v>001</v>
      </c>
    </row>
    <row r="14" spans="1:3" x14ac:dyDescent="0.25">
      <c r="A14">
        <v>8</v>
      </c>
      <c r="B14" t="str">
        <f>"00469317"</f>
        <v>00469317</v>
      </c>
      <c r="C14" t="str">
        <f>"001"</f>
        <v>001</v>
      </c>
    </row>
    <row r="15" spans="1:3" x14ac:dyDescent="0.25">
      <c r="A15">
        <v>9</v>
      </c>
      <c r="B15" t="str">
        <f>"00246587"</f>
        <v>00246587</v>
      </c>
      <c r="C15" t="str">
        <f>"001"</f>
        <v>001</v>
      </c>
    </row>
    <row r="16" spans="1:3" x14ac:dyDescent="0.25">
      <c r="A16">
        <v>10</v>
      </c>
      <c r="B16" t="str">
        <f>"00487360"</f>
        <v>00487360</v>
      </c>
      <c r="C16" t="s">
        <v>7</v>
      </c>
    </row>
    <row r="17" spans="1:3" x14ac:dyDescent="0.25">
      <c r="A17">
        <v>11</v>
      </c>
      <c r="B17" t="str">
        <f>"00050002"</f>
        <v>00050002</v>
      </c>
      <c r="C17" t="str">
        <f>"006"</f>
        <v>006</v>
      </c>
    </row>
    <row r="18" spans="1:3" x14ac:dyDescent="0.25">
      <c r="A18">
        <v>12</v>
      </c>
      <c r="B18" t="str">
        <f>"201511025747"</f>
        <v>201511025747</v>
      </c>
      <c r="C18" t="str">
        <f>"001"</f>
        <v>001</v>
      </c>
    </row>
    <row r="19" spans="1:3" x14ac:dyDescent="0.25">
      <c r="A19">
        <v>13</v>
      </c>
      <c r="B19" t="str">
        <f>"00471660"</f>
        <v>00471660</v>
      </c>
      <c r="C19" t="s">
        <v>7</v>
      </c>
    </row>
    <row r="20" spans="1:3" x14ac:dyDescent="0.25">
      <c r="A20">
        <v>14</v>
      </c>
      <c r="B20" t="str">
        <f>"201511034357"</f>
        <v>201511034357</v>
      </c>
      <c r="C20" t="str">
        <f>"005"</f>
        <v>005</v>
      </c>
    </row>
    <row r="21" spans="1:3" x14ac:dyDescent="0.25">
      <c r="A21">
        <v>15</v>
      </c>
      <c r="B21" t="str">
        <f>"00477368"</f>
        <v>00477368</v>
      </c>
      <c r="C21" t="str">
        <f>"001"</f>
        <v>001</v>
      </c>
    </row>
    <row r="22" spans="1:3" x14ac:dyDescent="0.25">
      <c r="A22">
        <v>16</v>
      </c>
      <c r="B22" t="str">
        <f>"00075313"</f>
        <v>00075313</v>
      </c>
      <c r="C22" t="str">
        <f>"006"</f>
        <v>006</v>
      </c>
    </row>
    <row r="23" spans="1:3" x14ac:dyDescent="0.25">
      <c r="A23">
        <v>17</v>
      </c>
      <c r="B23" t="str">
        <f>"00491905"</f>
        <v>00491905</v>
      </c>
      <c r="C23" t="str">
        <f>"006"</f>
        <v>006</v>
      </c>
    </row>
    <row r="24" spans="1:3" x14ac:dyDescent="0.25">
      <c r="A24">
        <v>18</v>
      </c>
      <c r="B24" t="str">
        <f>"201006000192"</f>
        <v>201006000192</v>
      </c>
      <c r="C24" t="str">
        <f>"006"</f>
        <v>006</v>
      </c>
    </row>
    <row r="25" spans="1:3" x14ac:dyDescent="0.25">
      <c r="A25">
        <v>19</v>
      </c>
      <c r="B25" t="str">
        <f>"00490403"</f>
        <v>00490403</v>
      </c>
      <c r="C25" t="str">
        <f>"005"</f>
        <v>005</v>
      </c>
    </row>
    <row r="26" spans="1:3" x14ac:dyDescent="0.25">
      <c r="A26">
        <v>20</v>
      </c>
      <c r="B26" t="str">
        <f>"00484050"</f>
        <v>00484050</v>
      </c>
      <c r="C26" t="str">
        <f>"005"</f>
        <v>005</v>
      </c>
    </row>
    <row r="27" spans="1:3" x14ac:dyDescent="0.25">
      <c r="A27">
        <v>21</v>
      </c>
      <c r="B27" t="str">
        <f>"201511009413"</f>
        <v>201511009413</v>
      </c>
      <c r="C27" t="str">
        <f>"005"</f>
        <v>005</v>
      </c>
    </row>
    <row r="28" spans="1:3" x14ac:dyDescent="0.25">
      <c r="A28">
        <v>22</v>
      </c>
      <c r="B28" t="str">
        <f>"00503874"</f>
        <v>00503874</v>
      </c>
      <c r="C28" t="str">
        <f>"005"</f>
        <v>005</v>
      </c>
    </row>
    <row r="29" spans="1:3" x14ac:dyDescent="0.25">
      <c r="A29">
        <v>23</v>
      </c>
      <c r="B29" t="str">
        <f>"201511018676"</f>
        <v>201511018676</v>
      </c>
      <c r="C29" t="str">
        <f>"005"</f>
        <v>005</v>
      </c>
    </row>
    <row r="30" spans="1:3" x14ac:dyDescent="0.25">
      <c r="A30">
        <v>24</v>
      </c>
      <c r="B30" t="str">
        <f>"201102000127"</f>
        <v>201102000127</v>
      </c>
      <c r="C30" t="s">
        <v>8</v>
      </c>
    </row>
    <row r="31" spans="1:3" x14ac:dyDescent="0.25">
      <c r="A31">
        <v>25</v>
      </c>
      <c r="B31" t="str">
        <f>"201511011308"</f>
        <v>201511011308</v>
      </c>
      <c r="C31" t="str">
        <f>"005"</f>
        <v>005</v>
      </c>
    </row>
    <row r="32" spans="1:3" x14ac:dyDescent="0.25">
      <c r="A32">
        <v>26</v>
      </c>
      <c r="B32" t="str">
        <f>"00502940"</f>
        <v>00502940</v>
      </c>
      <c r="C32" t="str">
        <f>"006"</f>
        <v>006</v>
      </c>
    </row>
    <row r="33" spans="1:3" x14ac:dyDescent="0.25">
      <c r="A33">
        <v>27</v>
      </c>
      <c r="B33" t="str">
        <f>"00472709"</f>
        <v>00472709</v>
      </c>
      <c r="C33" t="s">
        <v>7</v>
      </c>
    </row>
    <row r="34" spans="1:3" x14ac:dyDescent="0.25">
      <c r="A34">
        <v>28</v>
      </c>
      <c r="B34" t="str">
        <f>"00464525"</f>
        <v>00464525</v>
      </c>
      <c r="C34" t="str">
        <f>"006"</f>
        <v>006</v>
      </c>
    </row>
    <row r="35" spans="1:3" x14ac:dyDescent="0.25">
      <c r="A35">
        <v>29</v>
      </c>
      <c r="B35" t="str">
        <f>"200712000526"</f>
        <v>200712000526</v>
      </c>
      <c r="C35" t="str">
        <f>"006"</f>
        <v>006</v>
      </c>
    </row>
    <row r="36" spans="1:3" x14ac:dyDescent="0.25">
      <c r="A36">
        <v>30</v>
      </c>
      <c r="B36" t="str">
        <f>"00498478"</f>
        <v>00498478</v>
      </c>
      <c r="C36" t="s">
        <v>9</v>
      </c>
    </row>
    <row r="37" spans="1:3" x14ac:dyDescent="0.25">
      <c r="A37">
        <v>31</v>
      </c>
      <c r="B37" t="str">
        <f>"201403000070"</f>
        <v>201403000070</v>
      </c>
      <c r="C37" t="s">
        <v>9</v>
      </c>
    </row>
    <row r="38" spans="1:3" x14ac:dyDescent="0.25">
      <c r="A38">
        <v>32</v>
      </c>
      <c r="B38" t="str">
        <f>"00472996"</f>
        <v>00472996</v>
      </c>
      <c r="C38" t="s">
        <v>9</v>
      </c>
    </row>
    <row r="39" spans="1:3" x14ac:dyDescent="0.25">
      <c r="A39">
        <v>33</v>
      </c>
      <c r="B39" t="str">
        <f>"00473362"</f>
        <v>00473362</v>
      </c>
      <c r="C39" t="s">
        <v>9</v>
      </c>
    </row>
    <row r="40" spans="1:3" x14ac:dyDescent="0.25">
      <c r="A40">
        <v>34</v>
      </c>
      <c r="B40" t="str">
        <f>"201511006579"</f>
        <v>201511006579</v>
      </c>
      <c r="C40" t="s">
        <v>9</v>
      </c>
    </row>
    <row r="41" spans="1:3" x14ac:dyDescent="0.25">
      <c r="A41">
        <v>35</v>
      </c>
      <c r="B41" t="str">
        <f>"201511013427"</f>
        <v>201511013427</v>
      </c>
      <c r="C41" t="s">
        <v>9</v>
      </c>
    </row>
    <row r="42" spans="1:3" x14ac:dyDescent="0.25">
      <c r="A42">
        <v>36</v>
      </c>
      <c r="B42" t="str">
        <f>"00391996"</f>
        <v>00391996</v>
      </c>
      <c r="C42" t="s">
        <v>9</v>
      </c>
    </row>
    <row r="43" spans="1:3" x14ac:dyDescent="0.25">
      <c r="A43">
        <v>37</v>
      </c>
      <c r="B43" t="str">
        <f>"00445325"</f>
        <v>00445325</v>
      </c>
      <c r="C43" t="s">
        <v>9</v>
      </c>
    </row>
    <row r="44" spans="1:3" x14ac:dyDescent="0.25">
      <c r="A44">
        <v>38</v>
      </c>
      <c r="B44" t="str">
        <f>"00454431"</f>
        <v>00454431</v>
      </c>
      <c r="C44" t="s">
        <v>9</v>
      </c>
    </row>
    <row r="45" spans="1:3" x14ac:dyDescent="0.25">
      <c r="A45">
        <v>39</v>
      </c>
      <c r="B45" t="str">
        <f>"00460169"</f>
        <v>00460169</v>
      </c>
      <c r="C45" t="s">
        <v>9</v>
      </c>
    </row>
    <row r="46" spans="1:3" x14ac:dyDescent="0.25">
      <c r="A46">
        <v>40</v>
      </c>
      <c r="B46" t="str">
        <f>"00109879"</f>
        <v>00109879</v>
      </c>
      <c r="C46" t="s">
        <v>9</v>
      </c>
    </row>
    <row r="47" spans="1:3" x14ac:dyDescent="0.25">
      <c r="A47">
        <v>41</v>
      </c>
      <c r="B47" t="str">
        <f>"201112000071"</f>
        <v>201112000071</v>
      </c>
      <c r="C47" t="s">
        <v>9</v>
      </c>
    </row>
    <row r="48" spans="1:3" x14ac:dyDescent="0.25">
      <c r="A48">
        <v>42</v>
      </c>
      <c r="B48" t="str">
        <f>"201510004103"</f>
        <v>201510004103</v>
      </c>
      <c r="C48" t="s">
        <v>9</v>
      </c>
    </row>
    <row r="49" spans="1:3" x14ac:dyDescent="0.25">
      <c r="A49">
        <v>43</v>
      </c>
      <c r="B49" t="str">
        <f>"201405002298"</f>
        <v>201405002298</v>
      </c>
      <c r="C49" t="s">
        <v>9</v>
      </c>
    </row>
    <row r="50" spans="1:3" x14ac:dyDescent="0.25">
      <c r="A50">
        <v>44</v>
      </c>
      <c r="B50" t="str">
        <f>"201511023055"</f>
        <v>201511023055</v>
      </c>
      <c r="C50" t="s">
        <v>9</v>
      </c>
    </row>
    <row r="51" spans="1:3" x14ac:dyDescent="0.25">
      <c r="A51">
        <v>45</v>
      </c>
      <c r="B51" t="str">
        <f>"201511032852"</f>
        <v>201511032852</v>
      </c>
      <c r="C51" t="s">
        <v>9</v>
      </c>
    </row>
    <row r="52" spans="1:3" x14ac:dyDescent="0.25">
      <c r="A52">
        <v>46</v>
      </c>
      <c r="B52" t="str">
        <f>"201511010783"</f>
        <v>201511010783</v>
      </c>
      <c r="C52" t="s">
        <v>9</v>
      </c>
    </row>
    <row r="53" spans="1:3" x14ac:dyDescent="0.25">
      <c r="A53">
        <v>47</v>
      </c>
      <c r="B53" t="str">
        <f>"201511027111"</f>
        <v>201511027111</v>
      </c>
      <c r="C53" t="s">
        <v>9</v>
      </c>
    </row>
    <row r="54" spans="1:3" x14ac:dyDescent="0.25">
      <c r="A54">
        <v>48</v>
      </c>
      <c r="B54" t="str">
        <f>"201511027800"</f>
        <v>201511027800</v>
      </c>
      <c r="C54" t="s">
        <v>9</v>
      </c>
    </row>
    <row r="55" spans="1:3" x14ac:dyDescent="0.25">
      <c r="A55">
        <v>49</v>
      </c>
      <c r="B55" t="str">
        <f>"201511026600"</f>
        <v>201511026600</v>
      </c>
      <c r="C55" t="s">
        <v>9</v>
      </c>
    </row>
    <row r="56" spans="1:3" x14ac:dyDescent="0.25">
      <c r="A56">
        <v>50</v>
      </c>
      <c r="B56" t="str">
        <f>"201511026606"</f>
        <v>201511026606</v>
      </c>
      <c r="C56" t="s">
        <v>9</v>
      </c>
    </row>
    <row r="57" spans="1:3" x14ac:dyDescent="0.25">
      <c r="A57">
        <v>51</v>
      </c>
      <c r="B57" t="str">
        <f>"201511013356"</f>
        <v>201511013356</v>
      </c>
      <c r="C57" t="s">
        <v>9</v>
      </c>
    </row>
    <row r="58" spans="1:3" x14ac:dyDescent="0.25">
      <c r="A58">
        <v>52</v>
      </c>
      <c r="B58" t="str">
        <f>"201511026282"</f>
        <v>201511026282</v>
      </c>
      <c r="C58" t="s">
        <v>9</v>
      </c>
    </row>
    <row r="59" spans="1:3" x14ac:dyDescent="0.25">
      <c r="A59">
        <v>53</v>
      </c>
      <c r="B59" t="str">
        <f>"201511025178"</f>
        <v>201511025178</v>
      </c>
      <c r="C59" t="s">
        <v>9</v>
      </c>
    </row>
    <row r="60" spans="1:3" x14ac:dyDescent="0.25">
      <c r="A60">
        <v>54</v>
      </c>
      <c r="B60" t="str">
        <f>"201511007044"</f>
        <v>201511007044</v>
      </c>
      <c r="C60" t="s">
        <v>9</v>
      </c>
    </row>
    <row r="61" spans="1:3" x14ac:dyDescent="0.25">
      <c r="A61">
        <v>55</v>
      </c>
      <c r="B61" t="str">
        <f>"201511016987"</f>
        <v>201511016987</v>
      </c>
      <c r="C61" t="s">
        <v>9</v>
      </c>
    </row>
    <row r="62" spans="1:3" x14ac:dyDescent="0.25">
      <c r="A62">
        <v>56</v>
      </c>
      <c r="B62" t="str">
        <f>"201511016319"</f>
        <v>201511016319</v>
      </c>
      <c r="C62" t="s">
        <v>9</v>
      </c>
    </row>
    <row r="63" spans="1:3" x14ac:dyDescent="0.25">
      <c r="A63">
        <v>57</v>
      </c>
      <c r="B63" t="str">
        <f>"201511009538"</f>
        <v>201511009538</v>
      </c>
      <c r="C63" t="s">
        <v>9</v>
      </c>
    </row>
    <row r="64" spans="1:3" x14ac:dyDescent="0.25">
      <c r="A64">
        <v>58</v>
      </c>
      <c r="B64" t="str">
        <f>"201511029042"</f>
        <v>201511029042</v>
      </c>
      <c r="C64" t="s">
        <v>9</v>
      </c>
    </row>
    <row r="65" spans="1:3" x14ac:dyDescent="0.25">
      <c r="A65">
        <v>59</v>
      </c>
      <c r="B65" t="str">
        <f>"201407000116"</f>
        <v>201407000116</v>
      </c>
      <c r="C65" t="s">
        <v>9</v>
      </c>
    </row>
    <row r="66" spans="1:3" x14ac:dyDescent="0.25">
      <c r="A66">
        <v>60</v>
      </c>
      <c r="B66" t="str">
        <f>"201511004705"</f>
        <v>201511004705</v>
      </c>
      <c r="C66" t="s">
        <v>9</v>
      </c>
    </row>
    <row r="67" spans="1:3" x14ac:dyDescent="0.25">
      <c r="A67">
        <v>61</v>
      </c>
      <c r="B67" t="str">
        <f>"201511037039"</f>
        <v>201511037039</v>
      </c>
      <c r="C67" t="s">
        <v>9</v>
      </c>
    </row>
    <row r="68" spans="1:3" x14ac:dyDescent="0.25">
      <c r="A68">
        <v>62</v>
      </c>
      <c r="B68" t="str">
        <f>"00013645"</f>
        <v>00013645</v>
      </c>
      <c r="C68" t="s">
        <v>9</v>
      </c>
    </row>
    <row r="69" spans="1:3" x14ac:dyDescent="0.25">
      <c r="A69">
        <v>63</v>
      </c>
      <c r="B69" t="str">
        <f>"00022340"</f>
        <v>00022340</v>
      </c>
      <c r="C69" t="s">
        <v>9</v>
      </c>
    </row>
    <row r="70" spans="1:3" x14ac:dyDescent="0.25">
      <c r="A70">
        <v>64</v>
      </c>
      <c r="B70" t="str">
        <f>"00021689"</f>
        <v>00021689</v>
      </c>
      <c r="C70" t="s">
        <v>9</v>
      </c>
    </row>
    <row r="71" spans="1:3" x14ac:dyDescent="0.25">
      <c r="A71">
        <v>65</v>
      </c>
      <c r="B71" t="str">
        <f>"201511037204"</f>
        <v>201511037204</v>
      </c>
      <c r="C71" t="s">
        <v>9</v>
      </c>
    </row>
    <row r="72" spans="1:3" x14ac:dyDescent="0.25">
      <c r="A72">
        <v>66</v>
      </c>
      <c r="B72" t="str">
        <f>"201511020116"</f>
        <v>201511020116</v>
      </c>
      <c r="C72" t="s">
        <v>9</v>
      </c>
    </row>
    <row r="73" spans="1:3" x14ac:dyDescent="0.25">
      <c r="A73">
        <v>67</v>
      </c>
      <c r="B73" t="str">
        <f>"201510001996"</f>
        <v>201510001996</v>
      </c>
      <c r="C73" t="s">
        <v>9</v>
      </c>
    </row>
    <row r="74" spans="1:3" x14ac:dyDescent="0.25">
      <c r="A74">
        <v>68</v>
      </c>
      <c r="B74" t="str">
        <f>"201511040353"</f>
        <v>201511040353</v>
      </c>
      <c r="C74" t="s">
        <v>9</v>
      </c>
    </row>
    <row r="75" spans="1:3" x14ac:dyDescent="0.25">
      <c r="A75">
        <v>69</v>
      </c>
      <c r="B75" t="str">
        <f>"201511038877"</f>
        <v>201511038877</v>
      </c>
      <c r="C75" t="s">
        <v>9</v>
      </c>
    </row>
    <row r="76" spans="1:3" x14ac:dyDescent="0.25">
      <c r="A76">
        <v>70</v>
      </c>
      <c r="B76" t="str">
        <f>"00019732"</f>
        <v>00019732</v>
      </c>
      <c r="C76" t="s">
        <v>9</v>
      </c>
    </row>
    <row r="77" spans="1:3" x14ac:dyDescent="0.25">
      <c r="A77">
        <v>71</v>
      </c>
      <c r="B77" t="str">
        <f>"00029130"</f>
        <v>00029130</v>
      </c>
      <c r="C77" t="s">
        <v>9</v>
      </c>
    </row>
    <row r="78" spans="1:3" x14ac:dyDescent="0.25">
      <c r="A78">
        <v>72</v>
      </c>
      <c r="B78" t="str">
        <f>"00037669"</f>
        <v>00037669</v>
      </c>
      <c r="C78" t="s">
        <v>9</v>
      </c>
    </row>
    <row r="79" spans="1:3" x14ac:dyDescent="0.25">
      <c r="A79">
        <v>73</v>
      </c>
      <c r="B79" t="str">
        <f>"00037828"</f>
        <v>00037828</v>
      </c>
      <c r="C79" t="s">
        <v>9</v>
      </c>
    </row>
    <row r="80" spans="1:3" x14ac:dyDescent="0.25">
      <c r="A80">
        <v>74</v>
      </c>
      <c r="B80" t="str">
        <f>"201512002800"</f>
        <v>201512002800</v>
      </c>
      <c r="C80" t="s">
        <v>9</v>
      </c>
    </row>
    <row r="81" spans="1:3" x14ac:dyDescent="0.25">
      <c r="A81">
        <v>75</v>
      </c>
      <c r="B81" t="str">
        <f>"201511004627"</f>
        <v>201511004627</v>
      </c>
      <c r="C81" t="s">
        <v>9</v>
      </c>
    </row>
    <row r="82" spans="1:3" x14ac:dyDescent="0.25">
      <c r="A82">
        <v>76</v>
      </c>
      <c r="B82" t="str">
        <f>"00018379"</f>
        <v>00018379</v>
      </c>
      <c r="C82" t="s">
        <v>9</v>
      </c>
    </row>
    <row r="83" spans="1:3" x14ac:dyDescent="0.25">
      <c r="A83">
        <v>77</v>
      </c>
      <c r="B83" t="str">
        <f>"201511025051"</f>
        <v>201511025051</v>
      </c>
      <c r="C83" t="s">
        <v>9</v>
      </c>
    </row>
    <row r="84" spans="1:3" x14ac:dyDescent="0.25">
      <c r="A84">
        <v>78</v>
      </c>
      <c r="B84" t="str">
        <f>"00023128"</f>
        <v>00023128</v>
      </c>
      <c r="C84" t="s">
        <v>9</v>
      </c>
    </row>
    <row r="85" spans="1:3" x14ac:dyDescent="0.25">
      <c r="A85">
        <v>79</v>
      </c>
      <c r="B85" t="str">
        <f>"00029078"</f>
        <v>00029078</v>
      </c>
      <c r="C85" t="s">
        <v>9</v>
      </c>
    </row>
    <row r="86" spans="1:3" x14ac:dyDescent="0.25">
      <c r="A86">
        <v>80</v>
      </c>
      <c r="B86" t="str">
        <f>"00069296"</f>
        <v>00069296</v>
      </c>
      <c r="C86" t="s">
        <v>9</v>
      </c>
    </row>
    <row r="87" spans="1:3" x14ac:dyDescent="0.25">
      <c r="A87">
        <v>81</v>
      </c>
      <c r="B87" t="str">
        <f>"201511012677"</f>
        <v>201511012677</v>
      </c>
      <c r="C87" t="s">
        <v>9</v>
      </c>
    </row>
    <row r="88" spans="1:3" x14ac:dyDescent="0.25">
      <c r="A88">
        <v>82</v>
      </c>
      <c r="B88" t="str">
        <f>"00019996"</f>
        <v>00019996</v>
      </c>
      <c r="C88" t="s">
        <v>9</v>
      </c>
    </row>
    <row r="89" spans="1:3" x14ac:dyDescent="0.25">
      <c r="A89">
        <v>83</v>
      </c>
      <c r="B89" t="str">
        <f>"201511017568"</f>
        <v>201511017568</v>
      </c>
      <c r="C89" t="s">
        <v>9</v>
      </c>
    </row>
    <row r="90" spans="1:3" x14ac:dyDescent="0.25">
      <c r="A90">
        <v>84</v>
      </c>
      <c r="B90" t="str">
        <f>"00083414"</f>
        <v>00083414</v>
      </c>
      <c r="C90" t="s">
        <v>9</v>
      </c>
    </row>
    <row r="91" spans="1:3" x14ac:dyDescent="0.25">
      <c r="A91">
        <v>85</v>
      </c>
      <c r="B91" t="str">
        <f>"00019521"</f>
        <v>00019521</v>
      </c>
      <c r="C91" t="s">
        <v>9</v>
      </c>
    </row>
    <row r="92" spans="1:3" x14ac:dyDescent="0.25">
      <c r="A92">
        <v>86</v>
      </c>
      <c r="B92" t="str">
        <f>"00050229"</f>
        <v>00050229</v>
      </c>
      <c r="C92" t="s">
        <v>9</v>
      </c>
    </row>
    <row r="93" spans="1:3" x14ac:dyDescent="0.25">
      <c r="A93">
        <v>87</v>
      </c>
      <c r="B93" t="str">
        <f>"200802002413"</f>
        <v>200802002413</v>
      </c>
      <c r="C93" t="s">
        <v>9</v>
      </c>
    </row>
    <row r="94" spans="1:3" x14ac:dyDescent="0.25">
      <c r="A94">
        <v>88</v>
      </c>
      <c r="B94" t="str">
        <f>"00030264"</f>
        <v>00030264</v>
      </c>
      <c r="C94" t="s">
        <v>9</v>
      </c>
    </row>
    <row r="95" spans="1:3" x14ac:dyDescent="0.25">
      <c r="A95">
        <v>89</v>
      </c>
      <c r="B95" t="str">
        <f>"201511025371"</f>
        <v>201511025371</v>
      </c>
      <c r="C95" t="s">
        <v>9</v>
      </c>
    </row>
    <row r="96" spans="1:3" x14ac:dyDescent="0.25">
      <c r="A96">
        <v>90</v>
      </c>
      <c r="B96" t="str">
        <f>"201510003445"</f>
        <v>201510003445</v>
      </c>
      <c r="C96" t="s">
        <v>9</v>
      </c>
    </row>
    <row r="97" spans="1:3" x14ac:dyDescent="0.25">
      <c r="A97">
        <v>91</v>
      </c>
      <c r="B97" t="str">
        <f>"00156221"</f>
        <v>00156221</v>
      </c>
      <c r="C97" t="s">
        <v>9</v>
      </c>
    </row>
    <row r="98" spans="1:3" x14ac:dyDescent="0.25">
      <c r="A98">
        <v>92</v>
      </c>
      <c r="B98" t="str">
        <f>"00156876"</f>
        <v>00156876</v>
      </c>
      <c r="C98" t="s">
        <v>9</v>
      </c>
    </row>
    <row r="99" spans="1:3" x14ac:dyDescent="0.25">
      <c r="A99">
        <v>93</v>
      </c>
      <c r="B99" t="str">
        <f>"00222554"</f>
        <v>00222554</v>
      </c>
      <c r="C99" t="s">
        <v>9</v>
      </c>
    </row>
    <row r="100" spans="1:3" x14ac:dyDescent="0.25">
      <c r="A100">
        <v>94</v>
      </c>
      <c r="B100" t="str">
        <f>"00227411"</f>
        <v>00227411</v>
      </c>
      <c r="C100" t="s">
        <v>9</v>
      </c>
    </row>
    <row r="101" spans="1:3" x14ac:dyDescent="0.25">
      <c r="A101">
        <v>95</v>
      </c>
      <c r="B101" t="str">
        <f>"00069902"</f>
        <v>00069902</v>
      </c>
      <c r="C101" t="s">
        <v>9</v>
      </c>
    </row>
    <row r="102" spans="1:3" x14ac:dyDescent="0.25">
      <c r="A102">
        <v>96</v>
      </c>
      <c r="B102" t="str">
        <f>"00224414"</f>
        <v>00224414</v>
      </c>
      <c r="C102" t="s">
        <v>9</v>
      </c>
    </row>
    <row r="103" spans="1:3" x14ac:dyDescent="0.25">
      <c r="A103">
        <v>97</v>
      </c>
      <c r="B103" t="str">
        <f>"00081029"</f>
        <v>00081029</v>
      </c>
      <c r="C103" t="s">
        <v>9</v>
      </c>
    </row>
    <row r="104" spans="1:3" x14ac:dyDescent="0.25">
      <c r="A104">
        <v>98</v>
      </c>
      <c r="B104" t="str">
        <f>"201102000833"</f>
        <v>201102000833</v>
      </c>
      <c r="C104" t="s">
        <v>9</v>
      </c>
    </row>
    <row r="105" spans="1:3" x14ac:dyDescent="0.25">
      <c r="A105">
        <v>99</v>
      </c>
      <c r="B105" t="str">
        <f>"201511010916"</f>
        <v>201511010916</v>
      </c>
      <c r="C105" t="s">
        <v>9</v>
      </c>
    </row>
    <row r="106" spans="1:3" x14ac:dyDescent="0.25">
      <c r="A106">
        <v>100</v>
      </c>
      <c r="B106" t="str">
        <f>"201512000108"</f>
        <v>201512000108</v>
      </c>
      <c r="C106" t="s">
        <v>9</v>
      </c>
    </row>
    <row r="107" spans="1:3" x14ac:dyDescent="0.25">
      <c r="A107">
        <v>101</v>
      </c>
      <c r="B107" t="str">
        <f>"00018390"</f>
        <v>00018390</v>
      </c>
      <c r="C107" t="s">
        <v>9</v>
      </c>
    </row>
    <row r="108" spans="1:3" x14ac:dyDescent="0.25">
      <c r="A108">
        <v>102</v>
      </c>
      <c r="B108" t="str">
        <f>"201511025044"</f>
        <v>201511025044</v>
      </c>
      <c r="C108" t="s">
        <v>9</v>
      </c>
    </row>
    <row r="109" spans="1:3" x14ac:dyDescent="0.25">
      <c r="A109">
        <v>103</v>
      </c>
      <c r="B109" t="str">
        <f>"00229114"</f>
        <v>00229114</v>
      </c>
      <c r="C109" t="s">
        <v>9</v>
      </c>
    </row>
    <row r="110" spans="1:3" x14ac:dyDescent="0.25">
      <c r="A110">
        <v>104</v>
      </c>
      <c r="B110" t="str">
        <f>"00488003"</f>
        <v>00488003</v>
      </c>
      <c r="C110" t="s">
        <v>9</v>
      </c>
    </row>
    <row r="111" spans="1:3" x14ac:dyDescent="0.25">
      <c r="A111">
        <v>105</v>
      </c>
      <c r="B111" t="str">
        <f>"00088960"</f>
        <v>00088960</v>
      </c>
      <c r="C111" t="s">
        <v>9</v>
      </c>
    </row>
    <row r="112" spans="1:3" x14ac:dyDescent="0.25">
      <c r="A112">
        <v>106</v>
      </c>
      <c r="B112" t="str">
        <f>"00475563"</f>
        <v>00475563</v>
      </c>
      <c r="C112" t="s">
        <v>9</v>
      </c>
    </row>
    <row r="113" spans="1:3" x14ac:dyDescent="0.25">
      <c r="A113">
        <v>107</v>
      </c>
      <c r="B113" t="str">
        <f>"201403000044"</f>
        <v>201403000044</v>
      </c>
      <c r="C113" t="s">
        <v>9</v>
      </c>
    </row>
    <row r="114" spans="1:3" x14ac:dyDescent="0.25">
      <c r="A114">
        <v>108</v>
      </c>
      <c r="B114" t="str">
        <f>"00474433"</f>
        <v>00474433</v>
      </c>
      <c r="C114" t="s">
        <v>9</v>
      </c>
    </row>
    <row r="115" spans="1:3" x14ac:dyDescent="0.25">
      <c r="A115">
        <v>109</v>
      </c>
      <c r="B115" t="str">
        <f>"201511026255"</f>
        <v>201511026255</v>
      </c>
      <c r="C115" t="s">
        <v>9</v>
      </c>
    </row>
    <row r="116" spans="1:3" x14ac:dyDescent="0.25">
      <c r="A116">
        <v>110</v>
      </c>
      <c r="B116" t="str">
        <f>"201511006304"</f>
        <v>201511006304</v>
      </c>
      <c r="C116" t="s">
        <v>9</v>
      </c>
    </row>
    <row r="117" spans="1:3" x14ac:dyDescent="0.25">
      <c r="A117">
        <v>111</v>
      </c>
      <c r="B117" t="str">
        <f>"00486541"</f>
        <v>00486541</v>
      </c>
      <c r="C117" t="s">
        <v>9</v>
      </c>
    </row>
    <row r="118" spans="1:3" x14ac:dyDescent="0.25">
      <c r="A118">
        <v>112</v>
      </c>
      <c r="B118" t="str">
        <f>"201511033316"</f>
        <v>201511033316</v>
      </c>
      <c r="C118" t="s">
        <v>9</v>
      </c>
    </row>
    <row r="119" spans="1:3" x14ac:dyDescent="0.25">
      <c r="A119">
        <v>113</v>
      </c>
      <c r="B119" t="str">
        <f>"00497055"</f>
        <v>00497055</v>
      </c>
      <c r="C119" t="s">
        <v>9</v>
      </c>
    </row>
    <row r="120" spans="1:3" x14ac:dyDescent="0.25">
      <c r="A120">
        <v>114</v>
      </c>
      <c r="B120" t="str">
        <f>"201412001702"</f>
        <v>201412001702</v>
      </c>
      <c r="C120" t="s">
        <v>9</v>
      </c>
    </row>
    <row r="121" spans="1:3" x14ac:dyDescent="0.25">
      <c r="A121">
        <v>115</v>
      </c>
      <c r="B121" t="str">
        <f>"00492867"</f>
        <v>00492867</v>
      </c>
      <c r="C121" t="s">
        <v>9</v>
      </c>
    </row>
    <row r="122" spans="1:3" x14ac:dyDescent="0.25">
      <c r="A122">
        <v>116</v>
      </c>
      <c r="B122" t="str">
        <f>"201510003286"</f>
        <v>201510003286</v>
      </c>
      <c r="C122" t="s">
        <v>9</v>
      </c>
    </row>
    <row r="123" spans="1:3" x14ac:dyDescent="0.25">
      <c r="A123">
        <v>117</v>
      </c>
      <c r="B123" t="str">
        <f>"201412004635"</f>
        <v>201412004635</v>
      </c>
      <c r="C123" t="s">
        <v>9</v>
      </c>
    </row>
    <row r="124" spans="1:3" x14ac:dyDescent="0.25">
      <c r="A124">
        <v>118</v>
      </c>
      <c r="B124" t="str">
        <f>"00477281"</f>
        <v>00477281</v>
      </c>
      <c r="C124" t="s">
        <v>9</v>
      </c>
    </row>
    <row r="125" spans="1:3" x14ac:dyDescent="0.25">
      <c r="A125">
        <v>119</v>
      </c>
      <c r="B125" t="str">
        <f>"00475344"</f>
        <v>00475344</v>
      </c>
      <c r="C125" t="s">
        <v>9</v>
      </c>
    </row>
    <row r="126" spans="1:3" x14ac:dyDescent="0.25">
      <c r="A126">
        <v>120</v>
      </c>
      <c r="B126" t="str">
        <f>"00477800"</f>
        <v>00477800</v>
      </c>
      <c r="C126" t="s">
        <v>9</v>
      </c>
    </row>
    <row r="127" spans="1:3" x14ac:dyDescent="0.25">
      <c r="A127">
        <v>121</v>
      </c>
      <c r="B127" t="str">
        <f>"00484117"</f>
        <v>00484117</v>
      </c>
      <c r="C127" t="s">
        <v>9</v>
      </c>
    </row>
    <row r="128" spans="1:3" x14ac:dyDescent="0.25">
      <c r="A128">
        <v>122</v>
      </c>
      <c r="B128" t="str">
        <f>"201512000545"</f>
        <v>201512000545</v>
      </c>
      <c r="C128" t="s">
        <v>9</v>
      </c>
    </row>
    <row r="129" spans="1:3" x14ac:dyDescent="0.25">
      <c r="A129">
        <v>123</v>
      </c>
      <c r="B129" t="str">
        <f>"201511012144"</f>
        <v>201511012144</v>
      </c>
      <c r="C129" t="s">
        <v>9</v>
      </c>
    </row>
    <row r="130" spans="1:3" x14ac:dyDescent="0.25">
      <c r="A130">
        <v>124</v>
      </c>
      <c r="B130" t="str">
        <f>"00486004"</f>
        <v>00486004</v>
      </c>
      <c r="C130" t="s">
        <v>9</v>
      </c>
    </row>
    <row r="131" spans="1:3" x14ac:dyDescent="0.25">
      <c r="A131">
        <v>125</v>
      </c>
      <c r="B131" t="str">
        <f>"201511034078"</f>
        <v>201511034078</v>
      </c>
      <c r="C131" t="s">
        <v>9</v>
      </c>
    </row>
    <row r="132" spans="1:3" x14ac:dyDescent="0.25">
      <c r="A132">
        <v>126</v>
      </c>
      <c r="B132" t="str">
        <f>"00494828"</f>
        <v>00494828</v>
      </c>
      <c r="C132" t="s">
        <v>9</v>
      </c>
    </row>
    <row r="133" spans="1:3" x14ac:dyDescent="0.25">
      <c r="A133">
        <v>127</v>
      </c>
      <c r="B133" t="str">
        <f>"00017064"</f>
        <v>00017064</v>
      </c>
      <c r="C133" t="s">
        <v>9</v>
      </c>
    </row>
    <row r="134" spans="1:3" x14ac:dyDescent="0.25">
      <c r="A134">
        <v>128</v>
      </c>
      <c r="B134" t="str">
        <f>"201511016148"</f>
        <v>201511016148</v>
      </c>
      <c r="C134" t="s">
        <v>9</v>
      </c>
    </row>
    <row r="135" spans="1:3" x14ac:dyDescent="0.25">
      <c r="A135">
        <v>129</v>
      </c>
      <c r="B135" t="str">
        <f>"00494203"</f>
        <v>00494203</v>
      </c>
      <c r="C135" t="s">
        <v>9</v>
      </c>
    </row>
    <row r="136" spans="1:3" x14ac:dyDescent="0.25">
      <c r="A136">
        <v>130</v>
      </c>
      <c r="B136" t="str">
        <f>"201409004362"</f>
        <v>201409004362</v>
      </c>
      <c r="C136" t="s">
        <v>9</v>
      </c>
    </row>
    <row r="137" spans="1:3" x14ac:dyDescent="0.25">
      <c r="A137">
        <v>131</v>
      </c>
      <c r="B137" t="str">
        <f>"201511026927"</f>
        <v>201511026927</v>
      </c>
      <c r="C137" t="s">
        <v>9</v>
      </c>
    </row>
    <row r="138" spans="1:3" x14ac:dyDescent="0.25">
      <c r="A138">
        <v>132</v>
      </c>
      <c r="B138" t="str">
        <f>"00495916"</f>
        <v>00495916</v>
      </c>
      <c r="C138" t="s">
        <v>9</v>
      </c>
    </row>
    <row r="139" spans="1:3" x14ac:dyDescent="0.25">
      <c r="A139">
        <v>133</v>
      </c>
      <c r="B139" t="str">
        <f>"00468695"</f>
        <v>00468695</v>
      </c>
      <c r="C139" t="s">
        <v>9</v>
      </c>
    </row>
    <row r="140" spans="1:3" x14ac:dyDescent="0.25">
      <c r="A140">
        <v>134</v>
      </c>
      <c r="B140" t="str">
        <f>"00490565"</f>
        <v>00490565</v>
      </c>
      <c r="C140" t="s">
        <v>9</v>
      </c>
    </row>
    <row r="141" spans="1:3" x14ac:dyDescent="0.25">
      <c r="A141">
        <v>135</v>
      </c>
      <c r="B141" t="str">
        <f>"00484065"</f>
        <v>00484065</v>
      </c>
      <c r="C141" t="s">
        <v>9</v>
      </c>
    </row>
    <row r="142" spans="1:3" x14ac:dyDescent="0.25">
      <c r="A142">
        <v>136</v>
      </c>
      <c r="B142" t="str">
        <f>"201110000037"</f>
        <v>201110000037</v>
      </c>
      <c r="C142" t="s">
        <v>9</v>
      </c>
    </row>
    <row r="143" spans="1:3" x14ac:dyDescent="0.25">
      <c r="A143">
        <v>137</v>
      </c>
      <c r="B143" t="str">
        <f>"201511042281"</f>
        <v>201511042281</v>
      </c>
      <c r="C143" t="s">
        <v>9</v>
      </c>
    </row>
    <row r="144" spans="1:3" x14ac:dyDescent="0.25">
      <c r="A144">
        <v>138</v>
      </c>
      <c r="B144" t="str">
        <f>"00487585"</f>
        <v>00487585</v>
      </c>
      <c r="C144" t="s">
        <v>9</v>
      </c>
    </row>
    <row r="145" spans="1:3" x14ac:dyDescent="0.25">
      <c r="A145">
        <v>139</v>
      </c>
      <c r="B145" t="str">
        <f>"00490977"</f>
        <v>00490977</v>
      </c>
      <c r="C145" t="s">
        <v>9</v>
      </c>
    </row>
    <row r="146" spans="1:3" x14ac:dyDescent="0.25">
      <c r="A146">
        <v>140</v>
      </c>
      <c r="B146" t="str">
        <f>"201411000087"</f>
        <v>201411000087</v>
      </c>
      <c r="C146" t="s">
        <v>9</v>
      </c>
    </row>
    <row r="147" spans="1:3" x14ac:dyDescent="0.25">
      <c r="A147">
        <v>141</v>
      </c>
      <c r="B147" t="str">
        <f>"201510002804"</f>
        <v>201510002804</v>
      </c>
      <c r="C147" t="s">
        <v>9</v>
      </c>
    </row>
    <row r="148" spans="1:3" x14ac:dyDescent="0.25">
      <c r="A148">
        <v>142</v>
      </c>
      <c r="B148" t="str">
        <f>"00485842"</f>
        <v>00485842</v>
      </c>
      <c r="C148" t="s">
        <v>9</v>
      </c>
    </row>
    <row r="149" spans="1:3" x14ac:dyDescent="0.25">
      <c r="A149">
        <v>143</v>
      </c>
      <c r="B149" t="str">
        <f>"00479939"</f>
        <v>00479939</v>
      </c>
      <c r="C149" t="s">
        <v>9</v>
      </c>
    </row>
    <row r="150" spans="1:3" x14ac:dyDescent="0.25">
      <c r="A150">
        <v>144</v>
      </c>
      <c r="B150" t="str">
        <f>"00492301"</f>
        <v>00492301</v>
      </c>
      <c r="C150" t="s">
        <v>9</v>
      </c>
    </row>
    <row r="151" spans="1:3" x14ac:dyDescent="0.25">
      <c r="A151">
        <v>145</v>
      </c>
      <c r="B151" t="str">
        <f>"201512001579"</f>
        <v>201512001579</v>
      </c>
      <c r="C151" t="s">
        <v>9</v>
      </c>
    </row>
    <row r="152" spans="1:3" x14ac:dyDescent="0.25">
      <c r="A152">
        <v>146</v>
      </c>
      <c r="B152" t="str">
        <f>"00501131"</f>
        <v>00501131</v>
      </c>
      <c r="C152" t="s">
        <v>9</v>
      </c>
    </row>
    <row r="153" spans="1:3" x14ac:dyDescent="0.25">
      <c r="A153">
        <v>147</v>
      </c>
      <c r="B153" t="str">
        <f>"201511027631"</f>
        <v>201511027631</v>
      </c>
      <c r="C153" t="s">
        <v>9</v>
      </c>
    </row>
    <row r="154" spans="1:3" x14ac:dyDescent="0.25">
      <c r="A154">
        <v>148</v>
      </c>
      <c r="B154" t="str">
        <f>"00489671"</f>
        <v>00489671</v>
      </c>
      <c r="C154" t="s">
        <v>9</v>
      </c>
    </row>
    <row r="155" spans="1:3" x14ac:dyDescent="0.25">
      <c r="A155">
        <v>149</v>
      </c>
      <c r="B155" t="str">
        <f>"00037451"</f>
        <v>00037451</v>
      </c>
      <c r="C155" t="s">
        <v>9</v>
      </c>
    </row>
    <row r="156" spans="1:3" x14ac:dyDescent="0.25">
      <c r="A156">
        <v>150</v>
      </c>
      <c r="B156" t="str">
        <f>"00490273"</f>
        <v>00490273</v>
      </c>
      <c r="C156" t="s">
        <v>9</v>
      </c>
    </row>
    <row r="157" spans="1:3" x14ac:dyDescent="0.25">
      <c r="A157">
        <v>151</v>
      </c>
      <c r="B157" t="str">
        <f>"00493651"</f>
        <v>00493651</v>
      </c>
      <c r="C157" t="s">
        <v>9</v>
      </c>
    </row>
    <row r="158" spans="1:3" x14ac:dyDescent="0.25">
      <c r="A158">
        <v>152</v>
      </c>
      <c r="B158" t="str">
        <f>"201511041965"</f>
        <v>201511041965</v>
      </c>
      <c r="C158" t="s">
        <v>9</v>
      </c>
    </row>
    <row r="159" spans="1:3" x14ac:dyDescent="0.25">
      <c r="A159">
        <v>153</v>
      </c>
      <c r="B159" t="str">
        <f>"00093183"</f>
        <v>00093183</v>
      </c>
      <c r="C159" t="s">
        <v>9</v>
      </c>
    </row>
    <row r="160" spans="1:3" x14ac:dyDescent="0.25">
      <c r="A160">
        <v>154</v>
      </c>
      <c r="B160" t="str">
        <f>"00501151"</f>
        <v>00501151</v>
      </c>
      <c r="C160" t="s">
        <v>9</v>
      </c>
    </row>
    <row r="161" spans="1:3" x14ac:dyDescent="0.25">
      <c r="A161">
        <v>155</v>
      </c>
      <c r="B161" t="str">
        <f>"00499327"</f>
        <v>00499327</v>
      </c>
      <c r="C161" t="s">
        <v>9</v>
      </c>
    </row>
    <row r="162" spans="1:3" x14ac:dyDescent="0.25">
      <c r="A162">
        <v>156</v>
      </c>
      <c r="B162" t="str">
        <f>"201511028279"</f>
        <v>201511028279</v>
      </c>
      <c r="C162" t="s">
        <v>9</v>
      </c>
    </row>
    <row r="163" spans="1:3" x14ac:dyDescent="0.25">
      <c r="A163">
        <v>157</v>
      </c>
      <c r="B163" t="str">
        <f>"00491903"</f>
        <v>00491903</v>
      </c>
      <c r="C163" t="s">
        <v>9</v>
      </c>
    </row>
    <row r="164" spans="1:3" x14ac:dyDescent="0.25">
      <c r="A164">
        <v>158</v>
      </c>
      <c r="B164" t="str">
        <f>"00501268"</f>
        <v>00501268</v>
      </c>
      <c r="C164" t="s">
        <v>9</v>
      </c>
    </row>
    <row r="165" spans="1:3" x14ac:dyDescent="0.25">
      <c r="A165">
        <v>159</v>
      </c>
      <c r="B165" t="str">
        <f>"00020664"</f>
        <v>00020664</v>
      </c>
      <c r="C165" t="s">
        <v>9</v>
      </c>
    </row>
    <row r="166" spans="1:3" x14ac:dyDescent="0.25">
      <c r="A166">
        <v>160</v>
      </c>
      <c r="B166" t="str">
        <f>"00492162"</f>
        <v>00492162</v>
      </c>
      <c r="C166" t="s">
        <v>9</v>
      </c>
    </row>
    <row r="167" spans="1:3" x14ac:dyDescent="0.25">
      <c r="A167">
        <v>161</v>
      </c>
      <c r="B167" t="str">
        <f>"00500491"</f>
        <v>00500491</v>
      </c>
      <c r="C167" t="s">
        <v>9</v>
      </c>
    </row>
    <row r="168" spans="1:3" x14ac:dyDescent="0.25">
      <c r="A168">
        <v>162</v>
      </c>
      <c r="B168" t="str">
        <f>"201510003803"</f>
        <v>201510003803</v>
      </c>
      <c r="C168" t="s">
        <v>9</v>
      </c>
    </row>
    <row r="169" spans="1:3" x14ac:dyDescent="0.25">
      <c r="A169">
        <v>163</v>
      </c>
      <c r="B169" t="str">
        <f>"00484718"</f>
        <v>00484718</v>
      </c>
      <c r="C169" t="s">
        <v>9</v>
      </c>
    </row>
    <row r="170" spans="1:3" x14ac:dyDescent="0.25">
      <c r="A170">
        <v>164</v>
      </c>
      <c r="B170" t="str">
        <f>"201511037010"</f>
        <v>201511037010</v>
      </c>
      <c r="C170" t="s">
        <v>9</v>
      </c>
    </row>
    <row r="171" spans="1:3" x14ac:dyDescent="0.25">
      <c r="A171">
        <v>165</v>
      </c>
      <c r="B171" t="str">
        <f>"00498980"</f>
        <v>00498980</v>
      </c>
      <c r="C171" t="s">
        <v>9</v>
      </c>
    </row>
    <row r="172" spans="1:3" x14ac:dyDescent="0.25">
      <c r="A172">
        <v>166</v>
      </c>
      <c r="B172" t="str">
        <f>"00500068"</f>
        <v>00500068</v>
      </c>
      <c r="C172" t="s">
        <v>9</v>
      </c>
    </row>
    <row r="173" spans="1:3" x14ac:dyDescent="0.25">
      <c r="A173">
        <v>167</v>
      </c>
      <c r="B173" t="str">
        <f>"00038290"</f>
        <v>00038290</v>
      </c>
      <c r="C173" t="s">
        <v>9</v>
      </c>
    </row>
    <row r="174" spans="1:3" x14ac:dyDescent="0.25">
      <c r="A174">
        <v>168</v>
      </c>
      <c r="B174" t="str">
        <f>"00500852"</f>
        <v>00500852</v>
      </c>
      <c r="C174" t="s">
        <v>9</v>
      </c>
    </row>
    <row r="175" spans="1:3" x14ac:dyDescent="0.25">
      <c r="A175">
        <v>169</v>
      </c>
      <c r="B175" t="str">
        <f>"201511035454"</f>
        <v>201511035454</v>
      </c>
      <c r="C175" t="s">
        <v>9</v>
      </c>
    </row>
    <row r="176" spans="1:3" x14ac:dyDescent="0.25">
      <c r="A176">
        <v>170</v>
      </c>
      <c r="B176" t="str">
        <f>"00506168"</f>
        <v>00506168</v>
      </c>
      <c r="C176" t="s">
        <v>9</v>
      </c>
    </row>
    <row r="177" spans="1:3" x14ac:dyDescent="0.25">
      <c r="A177">
        <v>171</v>
      </c>
      <c r="B177" t="str">
        <f>"00499876"</f>
        <v>00499876</v>
      </c>
      <c r="C177" t="s">
        <v>9</v>
      </c>
    </row>
    <row r="178" spans="1:3" x14ac:dyDescent="0.25">
      <c r="A178">
        <v>172</v>
      </c>
      <c r="B178" t="str">
        <f>"201511025551"</f>
        <v>201511025551</v>
      </c>
      <c r="C178" t="s">
        <v>9</v>
      </c>
    </row>
    <row r="179" spans="1:3" x14ac:dyDescent="0.25">
      <c r="A179">
        <v>173</v>
      </c>
      <c r="B179" t="str">
        <f>"00501091"</f>
        <v>00501091</v>
      </c>
      <c r="C179" t="s">
        <v>9</v>
      </c>
    </row>
    <row r="180" spans="1:3" x14ac:dyDescent="0.25">
      <c r="A180">
        <v>174</v>
      </c>
      <c r="B180" t="str">
        <f>"201511014185"</f>
        <v>201511014185</v>
      </c>
      <c r="C180" t="s">
        <v>9</v>
      </c>
    </row>
    <row r="181" spans="1:3" x14ac:dyDescent="0.25">
      <c r="A181">
        <v>175</v>
      </c>
      <c r="B181" t="str">
        <f>"201511037075"</f>
        <v>201511037075</v>
      </c>
      <c r="C181" t="s">
        <v>9</v>
      </c>
    </row>
    <row r="182" spans="1:3" x14ac:dyDescent="0.25">
      <c r="A182">
        <v>176</v>
      </c>
      <c r="B182" t="str">
        <f>"00504962"</f>
        <v>00504962</v>
      </c>
      <c r="C182" t="s">
        <v>9</v>
      </c>
    </row>
    <row r="183" spans="1:3" x14ac:dyDescent="0.25">
      <c r="A183">
        <v>177</v>
      </c>
      <c r="B183" t="str">
        <f>"00504212"</f>
        <v>00504212</v>
      </c>
      <c r="C183" t="s">
        <v>9</v>
      </c>
    </row>
    <row r="184" spans="1:3" x14ac:dyDescent="0.25">
      <c r="A184">
        <v>178</v>
      </c>
      <c r="B184" t="str">
        <f>"201511007886"</f>
        <v>201511007886</v>
      </c>
      <c r="C184" t="s">
        <v>9</v>
      </c>
    </row>
    <row r="185" spans="1:3" x14ac:dyDescent="0.25">
      <c r="A185">
        <v>179</v>
      </c>
      <c r="B185" t="str">
        <f>"00497977"</f>
        <v>00497977</v>
      </c>
      <c r="C185" t="s">
        <v>9</v>
      </c>
    </row>
    <row r="186" spans="1:3" x14ac:dyDescent="0.25">
      <c r="A186">
        <v>180</v>
      </c>
      <c r="B186" t="str">
        <f>"00498245"</f>
        <v>00498245</v>
      </c>
      <c r="C186" t="s">
        <v>9</v>
      </c>
    </row>
    <row r="187" spans="1:3" x14ac:dyDescent="0.25">
      <c r="A187">
        <v>181</v>
      </c>
      <c r="B187" t="str">
        <f>"201511024215"</f>
        <v>201511024215</v>
      </c>
      <c r="C187" t="s">
        <v>9</v>
      </c>
    </row>
    <row r="188" spans="1:3" x14ac:dyDescent="0.25">
      <c r="A188">
        <v>182</v>
      </c>
      <c r="B188" t="str">
        <f>"00498997"</f>
        <v>00498997</v>
      </c>
      <c r="C188" t="s">
        <v>9</v>
      </c>
    </row>
    <row r="189" spans="1:3" x14ac:dyDescent="0.25">
      <c r="A189">
        <v>183</v>
      </c>
      <c r="B189" t="str">
        <f>"201512002031"</f>
        <v>201512002031</v>
      </c>
      <c r="C189" t="s">
        <v>9</v>
      </c>
    </row>
    <row r="190" spans="1:3" x14ac:dyDescent="0.25">
      <c r="A190">
        <v>184</v>
      </c>
      <c r="B190" t="str">
        <f>"00505411"</f>
        <v>00505411</v>
      </c>
      <c r="C190" t="s">
        <v>9</v>
      </c>
    </row>
    <row r="191" spans="1:3" x14ac:dyDescent="0.25">
      <c r="A191">
        <v>185</v>
      </c>
      <c r="B191" t="str">
        <f>"00015729"</f>
        <v>00015729</v>
      </c>
      <c r="C191" t="s">
        <v>9</v>
      </c>
    </row>
    <row r="192" spans="1:3" x14ac:dyDescent="0.25">
      <c r="A192">
        <v>186</v>
      </c>
      <c r="B192" t="str">
        <f>"201511024200"</f>
        <v>201511024200</v>
      </c>
      <c r="C192" t="s">
        <v>9</v>
      </c>
    </row>
    <row r="193" spans="1:3" x14ac:dyDescent="0.25">
      <c r="A193">
        <v>187</v>
      </c>
      <c r="B193" t="str">
        <f>"201511032555"</f>
        <v>201511032555</v>
      </c>
      <c r="C193" t="s">
        <v>9</v>
      </c>
    </row>
    <row r="194" spans="1:3" x14ac:dyDescent="0.25">
      <c r="A194">
        <v>188</v>
      </c>
      <c r="B194" t="str">
        <f>"00489154"</f>
        <v>00489154</v>
      </c>
      <c r="C194" t="s">
        <v>9</v>
      </c>
    </row>
    <row r="195" spans="1:3" x14ac:dyDescent="0.25">
      <c r="A195">
        <v>189</v>
      </c>
      <c r="B195" t="str">
        <f>"00066362"</f>
        <v>00066362</v>
      </c>
      <c r="C195" t="s">
        <v>9</v>
      </c>
    </row>
    <row r="196" spans="1:3" x14ac:dyDescent="0.25">
      <c r="A196">
        <v>190</v>
      </c>
      <c r="B196" t="str">
        <f>"00487104"</f>
        <v>00487104</v>
      </c>
      <c r="C196" t="s">
        <v>9</v>
      </c>
    </row>
    <row r="197" spans="1:3" x14ac:dyDescent="0.25">
      <c r="A197">
        <v>191</v>
      </c>
      <c r="B197" t="str">
        <f>"201511042788"</f>
        <v>201511042788</v>
      </c>
      <c r="C197" t="s">
        <v>9</v>
      </c>
    </row>
    <row r="198" spans="1:3" x14ac:dyDescent="0.25">
      <c r="A198">
        <v>192</v>
      </c>
      <c r="B198" t="str">
        <f>"201511039980"</f>
        <v>201511039980</v>
      </c>
      <c r="C198" t="s">
        <v>9</v>
      </c>
    </row>
    <row r="199" spans="1:3" x14ac:dyDescent="0.25">
      <c r="A199">
        <v>193</v>
      </c>
      <c r="B199" t="str">
        <f>"00029561"</f>
        <v>00029561</v>
      </c>
      <c r="C199" t="s">
        <v>9</v>
      </c>
    </row>
    <row r="200" spans="1:3" x14ac:dyDescent="0.25">
      <c r="A200">
        <v>194</v>
      </c>
      <c r="B200" t="str">
        <f>"00502059"</f>
        <v>00502059</v>
      </c>
      <c r="C200" t="s">
        <v>9</v>
      </c>
    </row>
    <row r="201" spans="1:3" x14ac:dyDescent="0.25">
      <c r="A201">
        <v>195</v>
      </c>
      <c r="B201" t="str">
        <f>"00499871"</f>
        <v>00499871</v>
      </c>
      <c r="C201" t="s">
        <v>9</v>
      </c>
    </row>
    <row r="202" spans="1:3" x14ac:dyDescent="0.25">
      <c r="A202">
        <v>196</v>
      </c>
      <c r="B202" t="str">
        <f>"00472425"</f>
        <v>00472425</v>
      </c>
      <c r="C202" t="s">
        <v>9</v>
      </c>
    </row>
    <row r="203" spans="1:3" x14ac:dyDescent="0.25">
      <c r="A203">
        <v>197</v>
      </c>
      <c r="B203" t="str">
        <f>"201511010595"</f>
        <v>201511010595</v>
      </c>
      <c r="C203" t="s">
        <v>9</v>
      </c>
    </row>
    <row r="204" spans="1:3" x14ac:dyDescent="0.25">
      <c r="A204">
        <v>198</v>
      </c>
      <c r="B204" t="str">
        <f>"00468021"</f>
        <v>00468021</v>
      </c>
      <c r="C204" t="s">
        <v>9</v>
      </c>
    </row>
    <row r="205" spans="1:3" x14ac:dyDescent="0.25">
      <c r="A205">
        <v>199</v>
      </c>
      <c r="B205" t="str">
        <f>"00016468"</f>
        <v>00016468</v>
      </c>
      <c r="C205" t="s">
        <v>9</v>
      </c>
    </row>
    <row r="208" spans="1:3" x14ac:dyDescent="0.25">
      <c r="A208" t="s">
        <v>10</v>
      </c>
    </row>
    <row r="209" spans="1:1" x14ac:dyDescent="0.25">
      <c r="A209" t="s">
        <v>11</v>
      </c>
    </row>
    <row r="210" spans="1:1" x14ac:dyDescent="0.25">
      <c r="A210" t="s">
        <v>10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2ΕΚ_2019_ΤΕ_ΑΠΟΡΡΙΠΤΕΟΙ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Alexiou Konstantina</dc:creator>
  <cp:lastModifiedBy>Alexiou Konstantina</cp:lastModifiedBy>
  <dcterms:created xsi:type="dcterms:W3CDTF">2021-03-11T05:54:58Z</dcterms:created>
  <dcterms:modified xsi:type="dcterms:W3CDTF">2021-03-11T05:54:58Z</dcterms:modified>
</cp:coreProperties>
</file>