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76" i="1" l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<sst xmlns="http://schemas.openxmlformats.org/spreadsheetml/2006/main" count="270" uniqueCount="227">
  <si>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</si>
  <si>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</si>
  <si>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</si>
  <si>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</si>
  <si>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ΜΗΧΑΝΙΚΩΝ Η/Υ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</si>
  <si>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</si>
  <si>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</si>
  <si>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</si>
  <si>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</si>
  <si>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</si>
  <si>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</si>
  <si>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</si>
  <si>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</si>
  <si>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ΓΕΩΡΓΟΥΛΑΣ</t>
  </si>
  <si>
    <t>ΣΤΥΛΙΑΝΟΣ</t>
  </si>
  <si>
    <t>ΚΩΝΣΤΑΝΤΙΝΟΣ</t>
  </si>
  <si>
    <t>ΑΒ812213</t>
  </si>
  <si>
    <t>1025-1027-1023-1012-1013-1020-1005-1010-1018-1026-1028-1022-1017-1014-1015</t>
  </si>
  <si>
    <t>ΣΚΑΝΔΑΛΑΚΗ</t>
  </si>
  <si>
    <t>ΜΑΡΙΝΑ</t>
  </si>
  <si>
    <t>ΔΗΜΗΤΡΙΟΣ</t>
  </si>
  <si>
    <t>ΑΜ482675</t>
  </si>
  <si>
    <t>708,4</t>
  </si>
  <si>
    <t>1926,4</t>
  </si>
  <si>
    <t>1022-1018-1017-1019</t>
  </si>
  <si>
    <t>ΔΟΥΛΓΕΡΟΓΛΟΥ</t>
  </si>
  <si>
    <t>ΕΛΕΝΗ</t>
  </si>
  <si>
    <t>ΣΤΕΡΓΙΟΣ</t>
  </si>
  <si>
    <t>ΑΝ384161</t>
  </si>
  <si>
    <t>774,4</t>
  </si>
  <si>
    <t>1902,4</t>
  </si>
  <si>
    <t>1012-1023-1027-1020-1005-1022-1018-1028-1026-1010-1015-1025</t>
  </si>
  <si>
    <t>ΜΕΡΑΚΗΣ</t>
  </si>
  <si>
    <t>ΕΜΜΑΝΟΥΗΛ</t>
  </si>
  <si>
    <t>ΓΕΩΡΓΙΟΣ</t>
  </si>
  <si>
    <t>Φ340119</t>
  </si>
  <si>
    <t>850,3</t>
  </si>
  <si>
    <t>1848,3</t>
  </si>
  <si>
    <t>1014-1013-1012-1023-1010-1027-1025-1017-1026-1028-1022</t>
  </si>
  <si>
    <t>ΜΑΡΕΝΤΑΚΗΣ</t>
  </si>
  <si>
    <t>ΙΩΑΝΝΗΣ</t>
  </si>
  <si>
    <t>ΝΙΚΟΛΑΟΣ</t>
  </si>
  <si>
    <t>ΑΒ232181</t>
  </si>
  <si>
    <t>656,7</t>
  </si>
  <si>
    <t>1824,7</t>
  </si>
  <si>
    <t>ΓΙΑΝΝΕΛΟΣ</t>
  </si>
  <si>
    <t>ΑΛΕΞΑΝΔΡΟΣ</t>
  </si>
  <si>
    <t>ΑΚ387503</t>
  </si>
  <si>
    <t>727,1</t>
  </si>
  <si>
    <t>1808,1</t>
  </si>
  <si>
    <t>1027-1014-1025-1020-1017-1018-1019-1011-1026-1028-1012-1016-1013-1015-1010-1022-1023</t>
  </si>
  <si>
    <t>ΔΕΜΕΣΟΥΚΑΣ</t>
  </si>
  <si>
    <t>ΕΛΕΥΘΕΡΙΟΣ</t>
  </si>
  <si>
    <t>ΑΖ456318</t>
  </si>
  <si>
    <t>716,1</t>
  </si>
  <si>
    <t>1774,1</t>
  </si>
  <si>
    <t>1022-1023</t>
  </si>
  <si>
    <t>ΙΩΑΚΕΙΜΙΔΗΣ</t>
  </si>
  <si>
    <t>ΑΝΑΣΤΑΣΙΟΣ</t>
  </si>
  <si>
    <t>Τ799645</t>
  </si>
  <si>
    <t>731,5</t>
  </si>
  <si>
    <t>1773,5</t>
  </si>
  <si>
    <t>1012-1023-1020-1027-1010-1026-1018-1019-1028-1022-1015-1013-1014</t>
  </si>
  <si>
    <t>ΦΥΤΡΑΚΗΣ</t>
  </si>
  <si>
    <t>ΝΕΚΤΑΡΙΟΣ ΓΕΩΡΓΙΟΣ</t>
  </si>
  <si>
    <t>ΑΘΑΝΑΣΙΟΣ</t>
  </si>
  <si>
    <t>Χ494978</t>
  </si>
  <si>
    <t>860,2</t>
  </si>
  <si>
    <t>1732,2</t>
  </si>
  <si>
    <t>1018-1022-1017-1028-1026</t>
  </si>
  <si>
    <t>ΜΑΘΙΟΥΔΑΚΗΣ</t>
  </si>
  <si>
    <t>ΑΕ464139</t>
  </si>
  <si>
    <t>806,3</t>
  </si>
  <si>
    <t>1724,3</t>
  </si>
  <si>
    <t>1026-1028-1018-1022-1027-1020-1012-1023-1019-1017-1014-1011-1016-1015-1010-1025-1013</t>
  </si>
  <si>
    <t>ΜΠΟΧΛΟΣ</t>
  </si>
  <si>
    <t>ΒΑΣΙΛΕΙΟΣ</t>
  </si>
  <si>
    <t>ΑΖ898351</t>
  </si>
  <si>
    <t>1714,4</t>
  </si>
  <si>
    <t>1027-1017-1022-1028-1011-1025-1023-1012-1014-1013-1010-1026</t>
  </si>
  <si>
    <t>ΚΙΤΣΙΟΥ</t>
  </si>
  <si>
    <t>ΑΣΗΜΙΝΑ</t>
  </si>
  <si>
    <t>ΑΖ919983</t>
  </si>
  <si>
    <t>772,2</t>
  </si>
  <si>
    <t>1710,2</t>
  </si>
  <si>
    <t>1010-1012-1023-1028-1026-1017-1018-1027-1014-1025-1013-1015-1020-1022</t>
  </si>
  <si>
    <t>ΠΕΝΤΑΡΑΚΗΣ</t>
  </si>
  <si>
    <t>ΕΥΤΥΧΙΟΣ</t>
  </si>
  <si>
    <t>ΑΚ052681</t>
  </si>
  <si>
    <t>885,5</t>
  </si>
  <si>
    <t>1703,5</t>
  </si>
  <si>
    <t>1022-1028-1026</t>
  </si>
  <si>
    <t>ΣΑΡΚΑΒΟΣ</t>
  </si>
  <si>
    <t>ΕΥΑΓΓΕΛΟΣ</t>
  </si>
  <si>
    <t>ΑΝ417684</t>
  </si>
  <si>
    <t>805,2</t>
  </si>
  <si>
    <t>1663,2</t>
  </si>
  <si>
    <t>1012-1023-1010-1027-1025-1020-1005-1018-1022-1028-1026</t>
  </si>
  <si>
    <t>ΚΟΣΜΑΣ</t>
  </si>
  <si>
    <t>ΑΚ977655</t>
  </si>
  <si>
    <t>821,7</t>
  </si>
  <si>
    <t>1639,7</t>
  </si>
  <si>
    <t>1023-1022</t>
  </si>
  <si>
    <t>ΓΚΑΙΤΑΤΖΗ</t>
  </si>
  <si>
    <t>ΟΛΓΑ</t>
  </si>
  <si>
    <t>ΑΝ180967</t>
  </si>
  <si>
    <t>721,6</t>
  </si>
  <si>
    <t>1639,6</t>
  </si>
  <si>
    <t>1013-1014-1023-1012-1027-1020-1010-1018-1019-1017-1022-1028-1026-1011-1025-1015-1016</t>
  </si>
  <si>
    <t>ΣΠΗΛΙΟΠΟΥΛΟΥ</t>
  </si>
  <si>
    <t>ΗΛΙΑΝΝΑ</t>
  </si>
  <si>
    <t>ΧΡΗΣΤΟΣ</t>
  </si>
  <si>
    <t>ΑΒ034981</t>
  </si>
  <si>
    <t>1626,2</t>
  </si>
  <si>
    <t>1022-1023-1005</t>
  </si>
  <si>
    <t>ΚΑΛΟΓΡΙΑΝΙΤΗΣ</t>
  </si>
  <si>
    <t>ΑΙ320143</t>
  </si>
  <si>
    <t>818,4</t>
  </si>
  <si>
    <t>1614,4</t>
  </si>
  <si>
    <t>1021-1014-1027-1020-1005-1010-1012-1023-1013-1025-1018-1019-1028-1022-1017-1011-1026-1015</t>
  </si>
  <si>
    <t>ΙΓΓΛΕΖΑΚΗΣ</t>
  </si>
  <si>
    <t>ΑΝΤΩΝΙΟΣ</t>
  </si>
  <si>
    <t>ΑΝΔΡΕΑΣ</t>
  </si>
  <si>
    <t>ΑΖ977930</t>
  </si>
  <si>
    <t>ΜΑΡΑΚΗΣ</t>
  </si>
  <si>
    <t>ΜΙΧΑΗΛ</t>
  </si>
  <si>
    <t>ΑΕ469420</t>
  </si>
  <si>
    <t>826,1</t>
  </si>
  <si>
    <t>1524,1</t>
  </si>
  <si>
    <t>1028-1017-1022-1026</t>
  </si>
  <si>
    <t>ΣΕΡΕΤΗΣ</t>
  </si>
  <si>
    <t>Τ987009</t>
  </si>
  <si>
    <t>1522,5</t>
  </si>
  <si>
    <t>1020-1005-1027-1023-1012-1022-1018-1026-1028</t>
  </si>
  <si>
    <t>ΠΑΛΤΟΓΛΟΥ</t>
  </si>
  <si>
    <t>ΘΕΟΔΩΡΟΣ</t>
  </si>
  <si>
    <t>Χ218894</t>
  </si>
  <si>
    <t>789,8</t>
  </si>
  <si>
    <t>1518,8</t>
  </si>
  <si>
    <t>1027-1020-1025-1016-1014-1011-1017-1018-1019-1022-1026-1028-1015-1012-1023-1013-1010</t>
  </si>
  <si>
    <t>ΚΑΡΕΦΥΛΑΚΗΣ</t>
  </si>
  <si>
    <t>ΠΑΥΛΟΣ</t>
  </si>
  <si>
    <t>ΑΕ975457</t>
  </si>
  <si>
    <t>788,7</t>
  </si>
  <si>
    <t>1466,7</t>
  </si>
  <si>
    <t>1022-1018-1019-1017</t>
  </si>
  <si>
    <t>ΓΕΩΡΓΟΠΟΥΛΟΣ</t>
  </si>
  <si>
    <t>Ξ569453</t>
  </si>
  <si>
    <t>757,9</t>
  </si>
  <si>
    <t>1415,9</t>
  </si>
  <si>
    <t>1013-1017-1022-1028-1026-1018-1010-1012-1014-1015-1020-1023-1025-1027-1005</t>
  </si>
  <si>
    <t>ΣΠΥΡΙΔΟΠΟΥΛΟΣ</t>
  </si>
  <si>
    <t>ΛΑΖΑΡΟΣ</t>
  </si>
  <si>
    <t>ΕΥΣΤΑΘΙΟΣ</t>
  </si>
  <si>
    <t>ΑΚ303455</t>
  </si>
  <si>
    <t>775,5</t>
  </si>
  <si>
    <t>1402,5</t>
  </si>
  <si>
    <t>1022-1017-1018-1019-1026-1011-1012-1013-1028</t>
  </si>
  <si>
    <t>ΣΒΕΝΤΖΟΥΡΗΣ</t>
  </si>
  <si>
    <t>ΑΜ390987</t>
  </si>
  <si>
    <t>823,9</t>
  </si>
  <si>
    <t>1385,9</t>
  </si>
  <si>
    <t>1021-1014-1044-1040-1042-1045-1029-1027-1020-1005-1016-1033-1034-1030-1037-1043-1023-1012-1035-1013-1038-1041-1025-1031-1010-1017-1022-1018-1019-1046-1011-1026-1032-1028-1015-1039-1036</t>
  </si>
  <si>
    <t>ΒΕΡΝΑΡΔΟΣ</t>
  </si>
  <si>
    <t>ΓΡΗΓΟΡΙΟΣ</t>
  </si>
  <si>
    <t>ΑΝ474482</t>
  </si>
  <si>
    <t>733,7</t>
  </si>
  <si>
    <t>1383,7</t>
  </si>
  <si>
    <t>1028-1018-1019-1017-1022-1011-1026-1014-1023-1012-1027-1020-1013-1010-1015-1016-1025</t>
  </si>
  <si>
    <t>ΤΣΙΓΚΑΣ</t>
  </si>
  <si>
    <t>ΑΚ445251</t>
  </si>
  <si>
    <t>719,4</t>
  </si>
  <si>
    <t>1377,4</t>
  </si>
  <si>
    <t>1017-1018-1022-1025-1026-1012-1023-1016-1020-1028-1027-1010-1015</t>
  </si>
  <si>
    <t>ΚΙΚΙΔΗΣ</t>
  </si>
  <si>
    <t>ΙΕΡΟΘΕΟΣ</t>
  </si>
  <si>
    <t>Χ620024</t>
  </si>
  <si>
    <t>797,5</t>
  </si>
  <si>
    <t>1363,5</t>
  </si>
  <si>
    <t>1027-1012-1023-1010-1022-1025-1026-1028</t>
  </si>
  <si>
    <t>ΓΚΑΓΚΑΒΟΥΖΗΣ</t>
  </si>
  <si>
    <t>ΑΙ696010</t>
  </si>
  <si>
    <t>590,7</t>
  </si>
  <si>
    <t>1348,7</t>
  </si>
  <si>
    <t>1020-1005-1038-1029-1027-1024-1034-1033-1045-1044-1041-1042-1037-1023-1012-1028-1018-1026-1046-1032-1022-1043-1010</t>
  </si>
  <si>
    <t>ΜΕΛΙΟΠΟΥΛΟΣ</t>
  </si>
  <si>
    <t>ΑΡΙΣΤΕΙΔΗΣ</t>
  </si>
  <si>
    <t>ΑΖ323752</t>
  </si>
  <si>
    <t>742,5</t>
  </si>
  <si>
    <t>1299,5</t>
  </si>
  <si>
    <t>ΠΑΠΑΒΑΣΙΛΕΙΟΥ</t>
  </si>
  <si>
    <t>Τ259240</t>
  </si>
  <si>
    <t>914,1</t>
  </si>
  <si>
    <t>1274,1</t>
  </si>
  <si>
    <t>ΠΑΠΑΣΤΕΡΓΙΟΥ</t>
  </si>
  <si>
    <t>ΑΖ765350</t>
  </si>
  <si>
    <t>ΠΑΠΑΝΔΡΕΟΥ</t>
  </si>
  <si>
    <t>ΕΥΘΥΜΙΟΣ</t>
  </si>
  <si>
    <t>ΑΙ837143</t>
  </si>
  <si>
    <t>ΤΣΑΚΙΡΙΔΗΣ</t>
  </si>
  <si>
    <t>ΠΑΝΑΓΙΩΤΗΣ</t>
  </si>
  <si>
    <t>ΓΡΗΓΟΡΗΣ</t>
  </si>
  <si>
    <t>ΑΒ882325</t>
  </si>
  <si>
    <t>815,1</t>
  </si>
  <si>
    <t>908,1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</si>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</sst>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800</v>
      </c>
      <c r="C8" t="s">
        <v>13</v>
      </c>
      <c r="D8" t="s">
        <v>14</v>
      </c>
      <c r="E8" t="s">
        <v>15</v>
      </c>
      <c r="F8" t="s">
        <v>16</v>
      </c>
      <c r="G8" t="str">
        <f>"00255969"</f>
        <v>00255969</v>
      </c>
      <c r="H8">
        <v>957</v>
      </c>
      <c r="I8">
        <v>0</v>
      </c>
      <c r="J8">
        <v>400</v>
      </c>
      <c r="K8">
        <v>0</v>
      </c>
      <c r="L8">
        <v>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>
        <v>2015</v>
      </c>
    </row>
    <row r="9" spans="1:30" x14ac:dyDescent="0.25">
      <c r="H9" t="s">
        <v>17</v>
      </c>
    </row>
    <row r="10" spans="1:30" x14ac:dyDescent="0.25">
      <c r="A10">
        <v>2</v>
      </c>
      <c r="B10">
        <v>2060</v>
      </c>
      <c r="C10" t="s">
        <v>18</v>
      </c>
      <c r="D10" t="s">
        <v>19</v>
      </c>
      <c r="E10" t="s">
        <v>20</v>
      </c>
      <c r="F10" t="s">
        <v>21</v>
      </c>
      <c r="G10" t="str">
        <f>"00110484"</f>
        <v>00110484</v>
      </c>
      <c r="H10" t="s">
        <v>22</v>
      </c>
      <c r="I10">
        <v>0</v>
      </c>
      <c r="J10">
        <v>0</v>
      </c>
      <c r="K10">
        <v>0</v>
      </c>
      <c r="L10">
        <v>260</v>
      </c>
      <c r="M10">
        <v>0</v>
      </c>
      <c r="N10">
        <v>70</v>
      </c>
      <c r="O10">
        <v>0</v>
      </c>
      <c r="P10">
        <v>30</v>
      </c>
      <c r="Q10">
        <v>0</v>
      </c>
      <c r="R10">
        <v>30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1425</v>
      </c>
      <c r="C12" t="s">
        <v>25</v>
      </c>
      <c r="D12" t="s">
        <v>26</v>
      </c>
      <c r="E12" t="s">
        <v>27</v>
      </c>
      <c r="F12" t="s">
        <v>28</v>
      </c>
      <c r="G12" t="str">
        <f>"201402008311"</f>
        <v>201402008311</v>
      </c>
      <c r="H12" t="s">
        <v>29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30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1728</v>
      </c>
      <c r="C14" t="s">
        <v>32</v>
      </c>
      <c r="D14" t="s">
        <v>33</v>
      </c>
      <c r="E14" t="s">
        <v>34</v>
      </c>
      <c r="F14" t="s">
        <v>35</v>
      </c>
      <c r="G14" t="str">
        <f>"201409000187"</f>
        <v>201409000187</v>
      </c>
      <c r="H14" t="s">
        <v>36</v>
      </c>
      <c r="I14">
        <v>0</v>
      </c>
      <c r="J14">
        <v>0</v>
      </c>
      <c r="K14">
        <v>0</v>
      </c>
      <c r="L14">
        <v>200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66</v>
      </c>
      <c r="W14">
        <v>462</v>
      </c>
      <c r="X14">
        <v>0</v>
      </c>
      <c r="Z14">
        <v>0</v>
      </c>
      <c r="AA14">
        <v>0</v>
      </c>
      <c r="AB14">
        <v>18</v>
      </c>
      <c r="AC14">
        <v>306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63</v>
      </c>
      <c r="C16" t="s">
        <v>39</v>
      </c>
      <c r="D16" t="s">
        <v>40</v>
      </c>
      <c r="E16" t="s">
        <v>41</v>
      </c>
      <c r="F16" t="s">
        <v>42</v>
      </c>
      <c r="G16" t="str">
        <f>"00010693"</f>
        <v>00010693</v>
      </c>
      <c r="H16" t="s">
        <v>43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70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44</v>
      </c>
    </row>
    <row r="17" spans="1:30" x14ac:dyDescent="0.25">
      <c r="H17">
        <v>1022</v>
      </c>
    </row>
    <row r="18" spans="1:30" x14ac:dyDescent="0.25">
      <c r="A18">
        <v>6</v>
      </c>
      <c r="B18">
        <v>41</v>
      </c>
      <c r="C18" t="s">
        <v>45</v>
      </c>
      <c r="D18" t="s">
        <v>46</v>
      </c>
      <c r="E18" t="s">
        <v>15</v>
      </c>
      <c r="F18" t="s">
        <v>47</v>
      </c>
      <c r="G18" t="str">
        <f>"201402005289"</f>
        <v>201402005289</v>
      </c>
      <c r="H18" t="s">
        <v>48</v>
      </c>
      <c r="I18">
        <v>0</v>
      </c>
      <c r="J18">
        <v>0</v>
      </c>
      <c r="K18">
        <v>0</v>
      </c>
      <c r="L18">
        <v>200</v>
      </c>
      <c r="M18">
        <v>30</v>
      </c>
      <c r="N18">
        <v>70</v>
      </c>
      <c r="O18">
        <v>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49</v>
      </c>
      <c r="W18">
        <v>343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49</v>
      </c>
    </row>
    <row r="19" spans="1:30" x14ac:dyDescent="0.25">
      <c r="H19" t="s">
        <v>50</v>
      </c>
    </row>
    <row r="20" spans="1:30" x14ac:dyDescent="0.25">
      <c r="A20">
        <v>7</v>
      </c>
      <c r="B20">
        <v>4148</v>
      </c>
      <c r="C20" t="s">
        <v>51</v>
      </c>
      <c r="D20" t="s">
        <v>40</v>
      </c>
      <c r="E20" t="s">
        <v>52</v>
      </c>
      <c r="F20" t="s">
        <v>53</v>
      </c>
      <c r="G20" t="str">
        <f>"201402007726"</f>
        <v>201402007726</v>
      </c>
      <c r="H20" t="s">
        <v>54</v>
      </c>
      <c r="I20">
        <v>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55</v>
      </c>
    </row>
    <row r="21" spans="1:30" x14ac:dyDescent="0.25">
      <c r="H21" t="s">
        <v>56</v>
      </c>
    </row>
    <row r="22" spans="1:30" x14ac:dyDescent="0.25">
      <c r="A22">
        <v>8</v>
      </c>
      <c r="B22">
        <v>302</v>
      </c>
      <c r="C22" t="s">
        <v>57</v>
      </c>
      <c r="D22" t="s">
        <v>58</v>
      </c>
      <c r="E22" t="s">
        <v>15</v>
      </c>
      <c r="F22" t="s">
        <v>59</v>
      </c>
      <c r="G22" t="str">
        <f>"201409003909"</f>
        <v>201409003909</v>
      </c>
      <c r="H22" t="s">
        <v>60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52</v>
      </c>
      <c r="W22">
        <v>364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61</v>
      </c>
    </row>
    <row r="23" spans="1:30" x14ac:dyDescent="0.25">
      <c r="H23" t="s">
        <v>62</v>
      </c>
    </row>
    <row r="24" spans="1:30" x14ac:dyDescent="0.25">
      <c r="A24">
        <v>9</v>
      </c>
      <c r="B24">
        <v>2344</v>
      </c>
      <c r="C24" t="s">
        <v>63</v>
      </c>
      <c r="D24" t="s">
        <v>64</v>
      </c>
      <c r="E24" t="s">
        <v>65</v>
      </c>
      <c r="F24" t="s">
        <v>66</v>
      </c>
      <c r="G24" t="str">
        <f>"201409002772"</f>
        <v>201409002772</v>
      </c>
      <c r="H24" t="s">
        <v>67</v>
      </c>
      <c r="I24">
        <v>0</v>
      </c>
      <c r="J24">
        <v>0</v>
      </c>
      <c r="K24">
        <v>0</v>
      </c>
      <c r="L24">
        <v>0</v>
      </c>
      <c r="M24">
        <v>0</v>
      </c>
      <c r="N24">
        <v>70</v>
      </c>
      <c r="O24">
        <v>0</v>
      </c>
      <c r="P24">
        <v>30</v>
      </c>
      <c r="Q24">
        <v>0</v>
      </c>
      <c r="R24">
        <v>0</v>
      </c>
      <c r="S24">
        <v>0</v>
      </c>
      <c r="T24">
        <v>0</v>
      </c>
      <c r="U24">
        <v>0</v>
      </c>
      <c r="V24">
        <v>52</v>
      </c>
      <c r="W24">
        <v>364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68</v>
      </c>
    </row>
    <row r="25" spans="1:30" x14ac:dyDescent="0.25">
      <c r="H25" t="s">
        <v>69</v>
      </c>
    </row>
    <row r="26" spans="1:30" x14ac:dyDescent="0.25">
      <c r="A26">
        <v>10</v>
      </c>
      <c r="B26">
        <v>2091</v>
      </c>
      <c r="C26" t="s">
        <v>70</v>
      </c>
      <c r="D26" t="s">
        <v>40</v>
      </c>
      <c r="E26" t="s">
        <v>20</v>
      </c>
      <c r="F26" t="s">
        <v>71</v>
      </c>
      <c r="G26" t="str">
        <f>"201402002778"</f>
        <v>201402002778</v>
      </c>
      <c r="H26" t="s">
        <v>72</v>
      </c>
      <c r="I26">
        <v>0</v>
      </c>
      <c r="J26">
        <v>0</v>
      </c>
      <c r="K26">
        <v>0</v>
      </c>
      <c r="L26">
        <v>260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73</v>
      </c>
    </row>
    <row r="27" spans="1:30" x14ac:dyDescent="0.25">
      <c r="H27" t="s">
        <v>74</v>
      </c>
    </row>
    <row r="28" spans="1:30" x14ac:dyDescent="0.25">
      <c r="A28">
        <v>11</v>
      </c>
      <c r="B28">
        <v>1531</v>
      </c>
      <c r="C28" t="s">
        <v>75</v>
      </c>
      <c r="D28" t="s">
        <v>65</v>
      </c>
      <c r="E28" t="s">
        <v>76</v>
      </c>
      <c r="F28" t="s">
        <v>77</v>
      </c>
      <c r="G28" t="str">
        <f>"201402000870"</f>
        <v>201402000870</v>
      </c>
      <c r="H28" t="s">
        <v>29</v>
      </c>
      <c r="I28">
        <v>150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80</v>
      </c>
      <c r="W28">
        <v>560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78</v>
      </c>
    </row>
    <row r="29" spans="1:30" x14ac:dyDescent="0.25">
      <c r="H29" t="s">
        <v>79</v>
      </c>
    </row>
    <row r="30" spans="1:30" x14ac:dyDescent="0.25">
      <c r="A30">
        <v>12</v>
      </c>
      <c r="B30">
        <v>2185</v>
      </c>
      <c r="C30" t="s">
        <v>80</v>
      </c>
      <c r="D30" t="s">
        <v>81</v>
      </c>
      <c r="E30" t="s">
        <v>34</v>
      </c>
      <c r="F30" t="s">
        <v>82</v>
      </c>
      <c r="G30" t="str">
        <f>"200810000877"</f>
        <v>200810000877</v>
      </c>
      <c r="H30" t="s">
        <v>83</v>
      </c>
      <c r="I30">
        <v>0</v>
      </c>
      <c r="J30">
        <v>0</v>
      </c>
      <c r="K30">
        <v>0</v>
      </c>
      <c r="L30">
        <v>200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74</v>
      </c>
      <c r="W30">
        <v>518</v>
      </c>
      <c r="X30">
        <v>0</v>
      </c>
      <c r="Z30">
        <v>0</v>
      </c>
      <c r="AA30">
        <v>0</v>
      </c>
      <c r="AB30">
        <v>10</v>
      </c>
      <c r="AC30">
        <v>170</v>
      </c>
      <c r="AD30" t="s">
        <v>84</v>
      </c>
    </row>
    <row r="31" spans="1:30" x14ac:dyDescent="0.25">
      <c r="H31" t="s">
        <v>85</v>
      </c>
    </row>
    <row r="32" spans="1:30" x14ac:dyDescent="0.25">
      <c r="A32">
        <v>13</v>
      </c>
      <c r="B32">
        <v>1892</v>
      </c>
      <c r="C32" t="s">
        <v>86</v>
      </c>
      <c r="D32" t="s">
        <v>40</v>
      </c>
      <c r="E32" t="s">
        <v>87</v>
      </c>
      <c r="F32" t="s">
        <v>88</v>
      </c>
      <c r="G32" t="str">
        <f>"201409007046"</f>
        <v>201409007046</v>
      </c>
      <c r="H32" t="s">
        <v>89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90</v>
      </c>
    </row>
    <row r="33" spans="1:30" x14ac:dyDescent="0.25">
      <c r="H33" t="s">
        <v>91</v>
      </c>
    </row>
    <row r="34" spans="1:30" x14ac:dyDescent="0.25">
      <c r="A34">
        <v>14</v>
      </c>
      <c r="B34">
        <v>5284</v>
      </c>
      <c r="C34" t="s">
        <v>92</v>
      </c>
      <c r="D34" t="s">
        <v>93</v>
      </c>
      <c r="E34" t="s">
        <v>41</v>
      </c>
      <c r="F34" t="s">
        <v>94</v>
      </c>
      <c r="G34" t="str">
        <f>"200802010651"</f>
        <v>200802010651</v>
      </c>
      <c r="H34" t="s">
        <v>95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96</v>
      </c>
    </row>
    <row r="35" spans="1:30" x14ac:dyDescent="0.25">
      <c r="H35" t="s">
        <v>97</v>
      </c>
    </row>
    <row r="36" spans="1:30" x14ac:dyDescent="0.25">
      <c r="A36">
        <v>15</v>
      </c>
      <c r="B36">
        <v>1267</v>
      </c>
      <c r="C36" t="s">
        <v>98</v>
      </c>
      <c r="D36" t="s">
        <v>15</v>
      </c>
      <c r="E36" t="s">
        <v>34</v>
      </c>
      <c r="F36" t="s">
        <v>99</v>
      </c>
      <c r="G36" t="str">
        <f>"201510004023"</f>
        <v>201510004023</v>
      </c>
      <c r="H36" t="s">
        <v>100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101</v>
      </c>
    </row>
    <row r="37" spans="1:30" x14ac:dyDescent="0.25">
      <c r="H37" t="s">
        <v>102</v>
      </c>
    </row>
    <row r="38" spans="1:30" x14ac:dyDescent="0.25">
      <c r="A38">
        <v>16</v>
      </c>
      <c r="B38">
        <v>5348</v>
      </c>
      <c r="C38" t="s">
        <v>103</v>
      </c>
      <c r="D38" t="s">
        <v>104</v>
      </c>
      <c r="E38" t="s">
        <v>41</v>
      </c>
      <c r="F38" t="s">
        <v>105</v>
      </c>
      <c r="G38" t="str">
        <f>"201410000295"</f>
        <v>201410000295</v>
      </c>
      <c r="H38" t="s">
        <v>106</v>
      </c>
      <c r="I38">
        <v>0</v>
      </c>
      <c r="J38">
        <v>0</v>
      </c>
      <c r="K38">
        <v>0</v>
      </c>
      <c r="L38">
        <v>260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107</v>
      </c>
    </row>
    <row r="39" spans="1:30" x14ac:dyDescent="0.25">
      <c r="H39" t="s">
        <v>108</v>
      </c>
    </row>
    <row r="40" spans="1:30" x14ac:dyDescent="0.25">
      <c r="A40">
        <v>17</v>
      </c>
      <c r="B40">
        <v>3623</v>
      </c>
      <c r="C40" t="s">
        <v>109</v>
      </c>
      <c r="D40" t="s">
        <v>110</v>
      </c>
      <c r="E40" t="s">
        <v>111</v>
      </c>
      <c r="F40" t="s">
        <v>112</v>
      </c>
      <c r="G40" t="str">
        <f>"201402009681"</f>
        <v>201402009681</v>
      </c>
      <c r="H40" t="s">
        <v>67</v>
      </c>
      <c r="I40">
        <v>0</v>
      </c>
      <c r="J40">
        <v>0</v>
      </c>
      <c r="K40">
        <v>0</v>
      </c>
      <c r="L40">
        <v>0</v>
      </c>
      <c r="M40">
        <v>0</v>
      </c>
      <c r="N40">
        <v>70</v>
      </c>
      <c r="O40">
        <v>0</v>
      </c>
      <c r="P40">
        <v>50</v>
      </c>
      <c r="Q40">
        <v>0</v>
      </c>
      <c r="R40">
        <v>0</v>
      </c>
      <c r="S40">
        <v>0</v>
      </c>
      <c r="T40">
        <v>0</v>
      </c>
      <c r="U40">
        <v>0</v>
      </c>
      <c r="V40">
        <v>34</v>
      </c>
      <c r="W40">
        <v>238</v>
      </c>
      <c r="X40">
        <v>0</v>
      </c>
      <c r="Z40">
        <v>0</v>
      </c>
      <c r="AA40">
        <v>0</v>
      </c>
      <c r="AB40">
        <v>24</v>
      </c>
      <c r="AC40">
        <v>408</v>
      </c>
      <c r="AD40" t="s">
        <v>113</v>
      </c>
    </row>
    <row r="41" spans="1:30" x14ac:dyDescent="0.25">
      <c r="H41" t="s">
        <v>114</v>
      </c>
    </row>
    <row r="42" spans="1:30" x14ac:dyDescent="0.25">
      <c r="A42">
        <v>18</v>
      </c>
      <c r="B42">
        <v>4935</v>
      </c>
      <c r="C42" t="s">
        <v>115</v>
      </c>
      <c r="D42" t="s">
        <v>52</v>
      </c>
      <c r="E42" t="s">
        <v>65</v>
      </c>
      <c r="F42" t="s">
        <v>116</v>
      </c>
      <c r="G42" t="str">
        <f>"201410003271"</f>
        <v>201410003271</v>
      </c>
      <c r="H42" t="s">
        <v>117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50</v>
      </c>
      <c r="Q42">
        <v>0</v>
      </c>
      <c r="R42">
        <v>0</v>
      </c>
      <c r="S42">
        <v>0</v>
      </c>
      <c r="T42">
        <v>0</v>
      </c>
      <c r="U42">
        <v>0</v>
      </c>
      <c r="V42">
        <v>68</v>
      </c>
      <c r="W42">
        <v>476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118</v>
      </c>
    </row>
    <row r="43" spans="1:30" x14ac:dyDescent="0.25">
      <c r="H43" t="s">
        <v>119</v>
      </c>
    </row>
    <row r="44" spans="1:30" x14ac:dyDescent="0.25">
      <c r="A44">
        <v>19</v>
      </c>
      <c r="B44">
        <v>3987</v>
      </c>
      <c r="C44" t="s">
        <v>120</v>
      </c>
      <c r="D44" t="s">
        <v>121</v>
      </c>
      <c r="E44" t="s">
        <v>122</v>
      </c>
      <c r="F44" t="s">
        <v>123</v>
      </c>
      <c r="G44" t="str">
        <f>"00143203"</f>
        <v>00143203</v>
      </c>
      <c r="H44">
        <v>891</v>
      </c>
      <c r="I44">
        <v>0</v>
      </c>
      <c r="J44">
        <v>0</v>
      </c>
      <c r="K44">
        <v>0</v>
      </c>
      <c r="L44">
        <v>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31</v>
      </c>
      <c r="W44">
        <v>217</v>
      </c>
      <c r="X44">
        <v>0</v>
      </c>
      <c r="Z44">
        <v>1</v>
      </c>
      <c r="AA44">
        <v>0</v>
      </c>
      <c r="AB44">
        <v>24</v>
      </c>
      <c r="AC44">
        <v>408</v>
      </c>
      <c r="AD44">
        <v>1566</v>
      </c>
    </row>
    <row r="45" spans="1:30" x14ac:dyDescent="0.25">
      <c r="H45">
        <v>1022</v>
      </c>
    </row>
    <row r="46" spans="1:30" x14ac:dyDescent="0.25">
      <c r="A46">
        <v>20</v>
      </c>
      <c r="B46">
        <v>1172</v>
      </c>
      <c r="C46" t="s">
        <v>124</v>
      </c>
      <c r="D46" t="s">
        <v>121</v>
      </c>
      <c r="E46" t="s">
        <v>125</v>
      </c>
      <c r="F46" t="s">
        <v>126</v>
      </c>
      <c r="G46" t="str">
        <f>"200801005337"</f>
        <v>200801005337</v>
      </c>
      <c r="H46" t="s">
        <v>127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76</v>
      </c>
      <c r="W46">
        <v>532</v>
      </c>
      <c r="X46">
        <v>0</v>
      </c>
      <c r="Z46">
        <v>0</v>
      </c>
      <c r="AA46">
        <v>0</v>
      </c>
      <c r="AB46">
        <v>8</v>
      </c>
      <c r="AC46">
        <v>136</v>
      </c>
      <c r="AD46" t="s">
        <v>128</v>
      </c>
    </row>
    <row r="47" spans="1:30" x14ac:dyDescent="0.25">
      <c r="H47" t="s">
        <v>129</v>
      </c>
    </row>
    <row r="48" spans="1:30" x14ac:dyDescent="0.25">
      <c r="A48">
        <v>21</v>
      </c>
      <c r="B48">
        <v>2899</v>
      </c>
      <c r="C48" t="s">
        <v>130</v>
      </c>
      <c r="D48" t="s">
        <v>20</v>
      </c>
      <c r="E48" t="s">
        <v>40</v>
      </c>
      <c r="F48" t="s">
        <v>131</v>
      </c>
      <c r="G48" t="str">
        <f>"201512005419"</f>
        <v>201512005419</v>
      </c>
      <c r="H48" t="s">
        <v>60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55</v>
      </c>
      <c r="W48">
        <v>385</v>
      </c>
      <c r="X48">
        <v>0</v>
      </c>
      <c r="Z48">
        <v>0</v>
      </c>
      <c r="AA48">
        <v>0</v>
      </c>
      <c r="AB48">
        <v>8</v>
      </c>
      <c r="AC48">
        <v>136</v>
      </c>
      <c r="AD48" t="s">
        <v>132</v>
      </c>
    </row>
    <row r="49" spans="1:30" x14ac:dyDescent="0.25">
      <c r="H49" t="s">
        <v>133</v>
      </c>
    </row>
    <row r="50" spans="1:30" x14ac:dyDescent="0.25">
      <c r="A50">
        <v>22</v>
      </c>
      <c r="B50">
        <v>2709</v>
      </c>
      <c r="C50" t="s">
        <v>134</v>
      </c>
      <c r="D50" t="s">
        <v>135</v>
      </c>
      <c r="E50" t="s">
        <v>125</v>
      </c>
      <c r="F50" t="s">
        <v>136</v>
      </c>
      <c r="G50" t="str">
        <f>"201409000455"</f>
        <v>201409000455</v>
      </c>
      <c r="H50" t="s">
        <v>137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30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3</v>
      </c>
      <c r="W50">
        <v>21</v>
      </c>
      <c r="X50">
        <v>0</v>
      </c>
      <c r="Z50">
        <v>0</v>
      </c>
      <c r="AA50">
        <v>0</v>
      </c>
      <c r="AB50">
        <v>24</v>
      </c>
      <c r="AC50">
        <v>408</v>
      </c>
      <c r="AD50" t="s">
        <v>138</v>
      </c>
    </row>
    <row r="51" spans="1:30" x14ac:dyDescent="0.25">
      <c r="H51" t="s">
        <v>139</v>
      </c>
    </row>
    <row r="52" spans="1:30" x14ac:dyDescent="0.25">
      <c r="A52">
        <v>23</v>
      </c>
      <c r="B52">
        <v>1102</v>
      </c>
      <c r="C52" t="s">
        <v>140</v>
      </c>
      <c r="D52" t="s">
        <v>125</v>
      </c>
      <c r="E52" t="s">
        <v>141</v>
      </c>
      <c r="F52" t="s">
        <v>142</v>
      </c>
      <c r="G52" t="str">
        <f>"00010855"</f>
        <v>00010855</v>
      </c>
      <c r="H52" t="s">
        <v>143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30</v>
      </c>
      <c r="Q52">
        <v>30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144</v>
      </c>
    </row>
    <row r="53" spans="1:30" x14ac:dyDescent="0.25">
      <c r="H53" t="s">
        <v>145</v>
      </c>
    </row>
    <row r="54" spans="1:30" x14ac:dyDescent="0.25">
      <c r="A54">
        <v>24</v>
      </c>
      <c r="B54">
        <v>2882</v>
      </c>
      <c r="C54" t="s">
        <v>146</v>
      </c>
      <c r="D54" t="s">
        <v>34</v>
      </c>
      <c r="E54" t="s">
        <v>34</v>
      </c>
      <c r="F54" t="s">
        <v>147</v>
      </c>
      <c r="G54" t="str">
        <f>"200806000073"</f>
        <v>200806000073</v>
      </c>
      <c r="H54" t="s">
        <v>148</v>
      </c>
      <c r="I54">
        <v>0</v>
      </c>
      <c r="J54">
        <v>0</v>
      </c>
      <c r="K54">
        <v>0</v>
      </c>
      <c r="L54">
        <v>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149</v>
      </c>
    </row>
    <row r="55" spans="1:30" x14ac:dyDescent="0.25">
      <c r="H55" t="s">
        <v>150</v>
      </c>
    </row>
    <row r="56" spans="1:30" x14ac:dyDescent="0.25">
      <c r="A56">
        <v>25</v>
      </c>
      <c r="B56">
        <v>1844</v>
      </c>
      <c r="C56" t="s">
        <v>151</v>
      </c>
      <c r="D56" t="s">
        <v>152</v>
      </c>
      <c r="E56" t="s">
        <v>153</v>
      </c>
      <c r="F56" t="s">
        <v>154</v>
      </c>
      <c r="G56" t="str">
        <f>"201409001063"</f>
        <v>201409001063</v>
      </c>
      <c r="H56" t="s">
        <v>155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51</v>
      </c>
      <c r="W56">
        <v>357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156</v>
      </c>
    </row>
    <row r="57" spans="1:30" x14ac:dyDescent="0.25">
      <c r="H57" t="s">
        <v>157</v>
      </c>
    </row>
    <row r="58" spans="1:30" x14ac:dyDescent="0.25">
      <c r="A58">
        <v>26</v>
      </c>
      <c r="B58">
        <v>1706</v>
      </c>
      <c r="C58" t="s">
        <v>158</v>
      </c>
      <c r="D58" t="s">
        <v>15</v>
      </c>
      <c r="E58" t="s">
        <v>20</v>
      </c>
      <c r="F58" t="s">
        <v>159</v>
      </c>
      <c r="G58" t="str">
        <f>"201402010849"</f>
        <v>201402010849</v>
      </c>
      <c r="H58" t="s">
        <v>160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76</v>
      </c>
      <c r="W58">
        <v>532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161</v>
      </c>
    </row>
    <row r="59" spans="1:30" x14ac:dyDescent="0.25">
      <c r="H59" t="s">
        <v>162</v>
      </c>
    </row>
    <row r="60" spans="1:30" x14ac:dyDescent="0.25">
      <c r="A60">
        <v>27</v>
      </c>
      <c r="B60">
        <v>2306</v>
      </c>
      <c r="C60" t="s">
        <v>163</v>
      </c>
      <c r="D60" t="s">
        <v>121</v>
      </c>
      <c r="E60" t="s">
        <v>164</v>
      </c>
      <c r="F60" t="s">
        <v>165</v>
      </c>
      <c r="G60" t="str">
        <f>"201409000690"</f>
        <v>201409000690</v>
      </c>
      <c r="H60" t="s">
        <v>166</v>
      </c>
      <c r="I60">
        <v>0</v>
      </c>
      <c r="J60">
        <v>0</v>
      </c>
      <c r="K60">
        <v>0</v>
      </c>
      <c r="L60">
        <v>0</v>
      </c>
      <c r="M60">
        <v>0</v>
      </c>
      <c r="N60">
        <v>50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76</v>
      </c>
      <c r="W60">
        <v>532</v>
      </c>
      <c r="X60">
        <v>0</v>
      </c>
      <c r="Z60">
        <v>1</v>
      </c>
      <c r="AA60">
        <v>0</v>
      </c>
      <c r="AB60">
        <v>4</v>
      </c>
      <c r="AC60">
        <v>68</v>
      </c>
      <c r="AD60" t="s">
        <v>167</v>
      </c>
    </row>
    <row r="61" spans="1:30" x14ac:dyDescent="0.25">
      <c r="H61" t="s">
        <v>168</v>
      </c>
    </row>
    <row r="62" spans="1:30" x14ac:dyDescent="0.25">
      <c r="A62">
        <v>28</v>
      </c>
      <c r="B62">
        <v>4445</v>
      </c>
      <c r="C62" t="s">
        <v>169</v>
      </c>
      <c r="D62" t="s">
        <v>41</v>
      </c>
      <c r="E62" t="s">
        <v>65</v>
      </c>
      <c r="F62" t="s">
        <v>170</v>
      </c>
      <c r="G62" t="str">
        <f>"00286278"</f>
        <v>00286278</v>
      </c>
      <c r="H62" t="s">
        <v>171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172</v>
      </c>
    </row>
    <row r="63" spans="1:30" x14ac:dyDescent="0.25">
      <c r="H63" t="s">
        <v>173</v>
      </c>
    </row>
    <row r="64" spans="1:30" x14ac:dyDescent="0.25">
      <c r="A64">
        <v>29</v>
      </c>
      <c r="B64">
        <v>4330</v>
      </c>
      <c r="C64" t="s">
        <v>174</v>
      </c>
      <c r="D64" t="s">
        <v>40</v>
      </c>
      <c r="E64" t="s">
        <v>175</v>
      </c>
      <c r="F64" t="s">
        <v>176</v>
      </c>
      <c r="G64" t="str">
        <f>"201412002312"</f>
        <v>201412002312</v>
      </c>
      <c r="H64" t="s">
        <v>177</v>
      </c>
      <c r="I64">
        <v>0</v>
      </c>
      <c r="J64">
        <v>0</v>
      </c>
      <c r="K64">
        <v>0</v>
      </c>
      <c r="L64">
        <v>0</v>
      </c>
      <c r="M64">
        <v>100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4</v>
      </c>
      <c r="W64">
        <v>28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178</v>
      </c>
    </row>
    <row r="65" spans="1:30" x14ac:dyDescent="0.25">
      <c r="H65" t="s">
        <v>179</v>
      </c>
    </row>
    <row r="66" spans="1:30" x14ac:dyDescent="0.25">
      <c r="A66">
        <v>30</v>
      </c>
      <c r="B66">
        <v>3589</v>
      </c>
      <c r="C66" t="s">
        <v>180</v>
      </c>
      <c r="D66" t="s">
        <v>41</v>
      </c>
      <c r="E66" t="s">
        <v>40</v>
      </c>
      <c r="F66" t="s">
        <v>181</v>
      </c>
      <c r="G66" t="str">
        <f>"00341085"</f>
        <v>00341085</v>
      </c>
      <c r="H66" t="s">
        <v>182</v>
      </c>
      <c r="I66">
        <v>0</v>
      </c>
      <c r="J66">
        <v>0</v>
      </c>
      <c r="K66">
        <v>0</v>
      </c>
      <c r="L66">
        <v>0</v>
      </c>
      <c r="M66">
        <v>100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183</v>
      </c>
    </row>
    <row r="67" spans="1:30" x14ac:dyDescent="0.25">
      <c r="H67" t="s">
        <v>184</v>
      </c>
    </row>
    <row r="68" spans="1:30" x14ac:dyDescent="0.25">
      <c r="A68">
        <v>31</v>
      </c>
      <c r="B68">
        <v>2784</v>
      </c>
      <c r="C68" t="s">
        <v>185</v>
      </c>
      <c r="D68" t="s">
        <v>186</v>
      </c>
      <c r="E68" t="s">
        <v>65</v>
      </c>
      <c r="F68" t="s">
        <v>187</v>
      </c>
      <c r="G68" t="str">
        <f>"00369969"</f>
        <v>00369969</v>
      </c>
      <c r="H68" t="s">
        <v>188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17</v>
      </c>
      <c r="W68">
        <v>119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189</v>
      </c>
    </row>
    <row r="69" spans="1:30" x14ac:dyDescent="0.25">
      <c r="H69" t="s">
        <v>56</v>
      </c>
    </row>
    <row r="70" spans="1:30" x14ac:dyDescent="0.25">
      <c r="A70">
        <v>32</v>
      </c>
      <c r="B70">
        <v>5257</v>
      </c>
      <c r="C70" t="s">
        <v>190</v>
      </c>
      <c r="D70" t="s">
        <v>111</v>
      </c>
      <c r="E70" t="s">
        <v>41</v>
      </c>
      <c r="F70" t="s">
        <v>191</v>
      </c>
      <c r="G70" t="str">
        <f>"201409005015"</f>
        <v>201409005015</v>
      </c>
      <c r="H70" t="s">
        <v>192</v>
      </c>
      <c r="I70">
        <v>0</v>
      </c>
      <c r="J70">
        <v>0</v>
      </c>
      <c r="K70">
        <v>0</v>
      </c>
      <c r="L70">
        <v>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50</v>
      </c>
      <c r="U70">
        <v>0</v>
      </c>
      <c r="V70">
        <v>-24</v>
      </c>
      <c r="W70">
        <v>-168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193</v>
      </c>
    </row>
    <row r="71" spans="1:30" x14ac:dyDescent="0.25">
      <c r="H71" t="s">
        <v>56</v>
      </c>
    </row>
    <row r="72" spans="1:30" x14ac:dyDescent="0.25">
      <c r="A72">
        <v>33</v>
      </c>
      <c r="B72">
        <v>2677</v>
      </c>
      <c r="C72" t="s">
        <v>194</v>
      </c>
      <c r="D72" t="s">
        <v>164</v>
      </c>
      <c r="E72" t="s">
        <v>40</v>
      </c>
      <c r="F72" t="s">
        <v>195</v>
      </c>
      <c r="G72" t="str">
        <f>"201402002417"</f>
        <v>201402002417</v>
      </c>
      <c r="H72">
        <v>550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>
        <v>1208</v>
      </c>
    </row>
    <row r="73" spans="1:30" x14ac:dyDescent="0.25">
      <c r="H73" t="s">
        <v>102</v>
      </c>
    </row>
    <row r="74" spans="1:30" x14ac:dyDescent="0.25">
      <c r="A74">
        <v>34</v>
      </c>
      <c r="B74">
        <v>5011</v>
      </c>
      <c r="C74" t="s">
        <v>196</v>
      </c>
      <c r="D74" t="s">
        <v>58</v>
      </c>
      <c r="E74" t="s">
        <v>197</v>
      </c>
      <c r="F74" t="s">
        <v>198</v>
      </c>
      <c r="G74" t="str">
        <f>"00369843"</f>
        <v>00369843</v>
      </c>
      <c r="H74">
        <v>737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1</v>
      </c>
      <c r="W74">
        <v>7</v>
      </c>
      <c r="X74">
        <v>0</v>
      </c>
      <c r="Z74">
        <v>0</v>
      </c>
      <c r="AA74">
        <v>0</v>
      </c>
      <c r="AB74">
        <v>10</v>
      </c>
      <c r="AC74">
        <v>170</v>
      </c>
      <c r="AD74">
        <v>944</v>
      </c>
    </row>
    <row r="75" spans="1:30" x14ac:dyDescent="0.25">
      <c r="H75" t="s">
        <v>102</v>
      </c>
    </row>
    <row r="76" spans="1:30" x14ac:dyDescent="0.25">
      <c r="A76">
        <v>35</v>
      </c>
      <c r="B76">
        <v>3588</v>
      </c>
      <c r="C76" t="s">
        <v>199</v>
      </c>
      <c r="D76" t="s">
        <v>200</v>
      </c>
      <c r="E76" t="s">
        <v>201</v>
      </c>
      <c r="F76" t="s">
        <v>202</v>
      </c>
      <c r="G76" t="str">
        <f>"00367922"</f>
        <v>00367922</v>
      </c>
      <c r="H76" t="s">
        <v>203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9</v>
      </c>
      <c r="W76">
        <v>63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204</v>
      </c>
    </row>
    <row r="77" spans="1:30" x14ac:dyDescent="0.25">
      <c r="H77" t="s">
        <v>56</v>
      </c>
    </row>
    <row r="79" spans="1:30" x14ac:dyDescent="0.25">
      <c r="A79" t="s">
        <v>205</v>
      </c>
    </row>
    <row r="80" spans="1:30" x14ac:dyDescent="0.25">
      <c r="A80" t="s">
        <v>206</v>
      </c>
    </row>
    <row r="81" spans="1:1" x14ac:dyDescent="0.25">
      <c r="A81" t="s">
        <v>207</v>
      </c>
    </row>
    <row r="82" spans="1:1" x14ac:dyDescent="0.25">
      <c r="A82" t="s">
        <v>208</v>
      </c>
    </row>
    <row r="83" spans="1:1" x14ac:dyDescent="0.25">
      <c r="A83" t="s">
        <v>209</v>
      </c>
    </row>
    <row r="84" spans="1:1" x14ac:dyDescent="0.25">
      <c r="A84" t="s">
        <v>210</v>
      </c>
    </row>
    <row r="85" spans="1:1" x14ac:dyDescent="0.25">
      <c r="A85" t="s">
        <v>211</v>
      </c>
    </row>
    <row r="86" spans="1:1" x14ac:dyDescent="0.25">
      <c r="A86" t="s">
        <v>212</v>
      </c>
    </row>
    <row r="87" spans="1:1" x14ac:dyDescent="0.25">
      <c r="A87" t="s">
        <v>213</v>
      </c>
    </row>
    <row r="88" spans="1:1" x14ac:dyDescent="0.25">
      <c r="A88" t="s">
        <v>214</v>
      </c>
    </row>
    <row r="89" spans="1:1" x14ac:dyDescent="0.25">
      <c r="A89" t="s">
        <v>215</v>
      </c>
    </row>
    <row r="90" spans="1:1" x14ac:dyDescent="0.25">
      <c r="A90" t="s">
        <v>216</v>
      </c>
    </row>
    <row r="91" spans="1:1" x14ac:dyDescent="0.25">
      <c r="A91" t="s">
        <v>217</v>
      </c>
    </row>
    <row r="92" spans="1:1" x14ac:dyDescent="0.25">
      <c r="A92" t="s">
        <v>218</v>
      </c>
    </row>
    <row r="93" spans="1:1" x14ac:dyDescent="0.25">
      <c r="A93" t="s">
        <v>219</v>
      </c>
    </row>
    <row r="94" spans="1:1" x14ac:dyDescent="0.25">
      <c r="A94" t="s">
        <v>220</v>
      </c>
    </row>
    <row r="95" spans="1:1" x14ac:dyDescent="0.25">
      <c r="A95" t="s">
        <v>221</v>
      </c>
    </row>
    <row r="96" spans="1:1" x14ac:dyDescent="0.25">
      <c r="A96" t="s">
        <v>222</v>
      </c>
    </row>
    <row r="97" spans="1:1" x14ac:dyDescent="0.25">
      <c r="A97" t="s">
        <v>223</v>
      </c>
    </row>
    <row r="98" spans="1:1" x14ac:dyDescent="0.25">
      <c r="A98" t="s">
        <v>224</v>
      </c>
    </row>
    <row r="99" spans="1:1" x14ac:dyDescent="0.25">
      <c r="A99" t="s">
        <v>225</v>
      </c>
    </row>
    <row r="100" spans="1:1" x14ac:dyDescent="0.25">
      <c r="A100" t="s">
        <v>226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2018-03-28T09:03:21Z</dcterms:created>
  <dcterms:modified xsi:type="dcterms:W3CDTF">2018-03-28T09:03:22Z</dcterms:modified>
</cp:coreProperties>
</file>