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4" i="1" l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<sst xmlns="http://schemas.openxmlformats.org/spreadsheetml/2006/main" count="288" uniqueCount="240">
  <si>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</si>
  <si>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</si>
  <si>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</si>
  <si>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</si>
  <si>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ΤΕΧΝΟΛΟΓΩΝ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</si>
  <si>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</si>
  <si>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</si>
  <si>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</si>
  <si>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</si>
  <si>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</si>
  <si>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</si>
  <si>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</si>
  <si>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</si>
  <si>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ΚΟΚΚΙΝΗΣ</t>
  </si>
  <si>
    <t>ΓΕΩΡΓΙΟΣ</t>
  </si>
  <si>
    <t>ΣΠΥΡΙΔΩΝ</t>
  </si>
  <si>
    <t>ΑΝ128097</t>
  </si>
  <si>
    <t>657,8</t>
  </si>
  <si>
    <t>1835,8</t>
  </si>
  <si>
    <t>1212-1210-1211-1208-1214-1269-1245-1215-1209</t>
  </si>
  <si>
    <t>ΔΗΜΗΣΕΤΗΣ</t>
  </si>
  <si>
    <t>ΔΗΜΗΤΡΙΟΣ</t>
  </si>
  <si>
    <t>ΙΩΑΝΝΗΣ</t>
  </si>
  <si>
    <t>ΑΙ658258</t>
  </si>
  <si>
    <t>705,1</t>
  </si>
  <si>
    <t>1803,1</t>
  </si>
  <si>
    <t>1212-1210-1209-1208-1211-1214-1213-1215-1246-1269-1245-1225-1207</t>
  </si>
  <si>
    <t>ΒΟΓΛΗ</t>
  </si>
  <si>
    <t>ΝΙΚΟΛΕΤΤΑ</t>
  </si>
  <si>
    <t>ΑΙ879654</t>
  </si>
  <si>
    <t>772,2</t>
  </si>
  <si>
    <t>1710,2</t>
  </si>
  <si>
    <t>1242-1208-1269-1240-1237-1241-1224-1243-1244-1267-1238-1239-1236-1246-1225</t>
  </si>
  <si>
    <t>ΠΑΠΑΖΟΓΛΟΥ</t>
  </si>
  <si>
    <t>ΜΙΧΑΗΛ</t>
  </si>
  <si>
    <t>ΑΚ570258</t>
  </si>
  <si>
    <t>596,2</t>
  </si>
  <si>
    <t>1694,2</t>
  </si>
  <si>
    <t>1212-1211-1269-1246</t>
  </si>
  <si>
    <t>ΛΑΖΟΓΙΑΝΝΗΣ</t>
  </si>
  <si>
    <t>ΝΙΚΟΛΑΟΣ</t>
  </si>
  <si>
    <t>ΑΝ852311</t>
  </si>
  <si>
    <t>1208-1214-1211-1269-1212-1210-1209-1207-1213-1246</t>
  </si>
  <si>
    <t>ΧΑΤΖΟΠΟΥΛΟΣ</t>
  </si>
  <si>
    <t>ΚΩΣΤΑΣ</t>
  </si>
  <si>
    <t>ΠΑΝΑΓΙΩΤΗΣ</t>
  </si>
  <si>
    <t>ΑΚ152057</t>
  </si>
  <si>
    <t>607,2</t>
  </si>
  <si>
    <t>1677,2</t>
  </si>
  <si>
    <t>1208-1268-1269-1212-1214-1211-1210-1245-1209-1215</t>
  </si>
  <si>
    <t>ΝΙΚΟΛΟΠΟΥΛΟΣ</t>
  </si>
  <si>
    <t>ΚΩΝΣΤΑΝΤΙΝΟΣ</t>
  </si>
  <si>
    <t>ΑΖ205422</t>
  </si>
  <si>
    <t>742,5</t>
  </si>
  <si>
    <t>1660,5</t>
  </si>
  <si>
    <t>1210-1212-1245-1211-1214-1208-1269</t>
  </si>
  <si>
    <t>ΜΠΑΤΟΥ</t>
  </si>
  <si>
    <t>ΜΑΡΙΑ</t>
  </si>
  <si>
    <t>ΧΡΗΣΤΟΣ</t>
  </si>
  <si>
    <t>ΑΑ051155</t>
  </si>
  <si>
    <t>719,4</t>
  </si>
  <si>
    <t>1649,4</t>
  </si>
  <si>
    <t>1212-1210-1227-1215-1244-1209-1269-1207-1208-1211-1213-1214-1236-1237-1238-1239-1240-1241-1242-1225-1245-1246-1270</t>
  </si>
  <si>
    <t>ΣΑΛΜΑΣ</t>
  </si>
  <si>
    <t>ΣΩΤΗΡΙΟΣ</t>
  </si>
  <si>
    <t>ΑΗ350605</t>
  </si>
  <si>
    <t>763,4</t>
  </si>
  <si>
    <t>1621,4</t>
  </si>
  <si>
    <t>1240-1208-1269-1237-1241-1224-1243-1244</t>
  </si>
  <si>
    <t>ΣΑΜΑΡΑ</t>
  </si>
  <si>
    <t>ΓΕΩΡΓΙΑ</t>
  </si>
  <si>
    <t>ΑΗ329918</t>
  </si>
  <si>
    <t>1208-1224-1225-1236-1237-1238-1239-1240-1241-1242-1243-1244-1245-1246-1269</t>
  </si>
  <si>
    <t>ΚΑΦΕΤΖΗΣ</t>
  </si>
  <si>
    <t>ΑΡΙΣΤΟΤΕΛΗΣ</t>
  </si>
  <si>
    <t>Χ327625</t>
  </si>
  <si>
    <t>795,3</t>
  </si>
  <si>
    <t>1613,3</t>
  </si>
  <si>
    <t>1212-1245-1215-1209-1211-1210-1208-1269-1214-1268-1207-1225-1213-1246</t>
  </si>
  <si>
    <t>ΘΕΟΠΟΥΛΟΣ</t>
  </si>
  <si>
    <t>ΑΙ860434</t>
  </si>
  <si>
    <t>1241-1237-1269-1208-1240-1224-1227-1243-1244-1267</t>
  </si>
  <si>
    <t>ΚΑΛΕΝΤΖΑΚΗΣ</t>
  </si>
  <si>
    <t>ΧΑΡΑΛΑΜΠΟΣ</t>
  </si>
  <si>
    <t>ΕΥΑΓΓΕΛΟΣ</t>
  </si>
  <si>
    <t>Σ060153</t>
  </si>
  <si>
    <t>711,7</t>
  </si>
  <si>
    <t>1564,7</t>
  </si>
  <si>
    <t>1224-1208-1237-1241-1240-1244-1269-1267</t>
  </si>
  <si>
    <t>ΜΟΥΡΛΑΣ</t>
  </si>
  <si>
    <t>ΑΘΑΝΑΣΙΟΣ</t>
  </si>
  <si>
    <t>ΑΜ327607</t>
  </si>
  <si>
    <t>1269-1208-1245-1224-1240-1237</t>
  </si>
  <si>
    <t>ΧΑΤΖΗΠΑΣΧΑΛΗΣ</t>
  </si>
  <si>
    <t>ΠΑΣΧΑΛΗΣ</t>
  </si>
  <si>
    <t>ΑΙ013708</t>
  </si>
  <si>
    <t>656,7</t>
  </si>
  <si>
    <t>1554,7</t>
  </si>
  <si>
    <t>1237-1240-1269-1244-1242-1241-1239-1238-1236-1225-1208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</si>
  <si>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</si>
  <si>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</si>
  <si>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</si>
  <si>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</si>
  <si>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</si>
  <si>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</si>
  <si>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ΒΑΣΙΛΕΙΟΥ</t>
  </si>
  <si>
    <t>Π987065</t>
  </si>
  <si>
    <t>663,3</t>
  </si>
  <si>
    <t>1521,3</t>
  </si>
  <si>
    <t>1241-1237-1240-1269-1208-1267-1238-1239-1242-1225-1244-1236-1246</t>
  </si>
  <si>
    <t>ΓΚΟΝΤΙΑΣ</t>
  </si>
  <si>
    <t>ΘΕΟΔΟΣΙΟΣ</t>
  </si>
  <si>
    <t>ΜΑΡΓΑΡΙΤΗΣ</t>
  </si>
  <si>
    <t>ΑΚ224967</t>
  </si>
  <si>
    <t>741,4</t>
  </si>
  <si>
    <t>1499,4</t>
  </si>
  <si>
    <t>1212-1214-1245-1211-1209-1210-1215-1269-1208</t>
  </si>
  <si>
    <t>ΒΑΡΕΛΑΣ</t>
  </si>
  <si>
    <t>ΑΙ754569</t>
  </si>
  <si>
    <t>688,6</t>
  </si>
  <si>
    <t>1482,6</t>
  </si>
  <si>
    <t>1210-1212-1213-1211-1214-1269-1208-1207-1225-1245-1209-1246</t>
  </si>
  <si>
    <t>ΕΠΙΤΡΟΠΑΚΗ</t>
  </si>
  <si>
    <t>ΝΙΝΑ</t>
  </si>
  <si>
    <t>ΑΖ511219</t>
  </si>
  <si>
    <t>1241-1237-1208-1269-1240-1244-1238-1239-1225-1242</t>
  </si>
  <si>
    <t>ΡΑΤΣΟΥ</t>
  </si>
  <si>
    <t>ΕΛΛΗ ΑΜΑΡΥΛΛΙΔΑ</t>
  </si>
  <si>
    <t>ΑΗ057181</t>
  </si>
  <si>
    <t>1444,4</t>
  </si>
  <si>
    <t>1241-1237-1208-1225-1244-1269-1240-1236-1238-1239-1246-1242</t>
  </si>
  <si>
    <t>ΒΙΤΟΛΙΑΝΟΣ</t>
  </si>
  <si>
    <t>Ξ037926</t>
  </si>
  <si>
    <t>1237-1269-1208-1240-1241</t>
  </si>
  <si>
    <t>ΑΓΓΕΛΙΔΗΣ</t>
  </si>
  <si>
    <t>ΙΩΑΝΝΗΣ ΜΑΡΙΝΟΣ</t>
  </si>
  <si>
    <t>ΒΑΣΙΛΕΙΟΣ</t>
  </si>
  <si>
    <t>ΑΕ419143</t>
  </si>
  <si>
    <t>1215-1209-1211-1212-1208-1269-1214-1225-1207-1213-1246-1245-1210</t>
  </si>
  <si>
    <t>ΤΣΑΚΕΛΙΔΟΥ</t>
  </si>
  <si>
    <t>ΚΩΝΣΤΑΝΤΙΑ</t>
  </si>
  <si>
    <t>Χ341119</t>
  </si>
  <si>
    <t>1207-1208-1209-1210-1211-1212-1213-1214-1215-1225-1245-1246-1268-1269</t>
  </si>
  <si>
    <t>ΑΝΘΟΠΟΥΛΟΣ</t>
  </si>
  <si>
    <t>ΘΕΟΔΩΡΟΣ</t>
  </si>
  <si>
    <t>ΑΚ989384</t>
  </si>
  <si>
    <t>837,1</t>
  </si>
  <si>
    <t>1324,1</t>
  </si>
  <si>
    <t>1208-1269-1225-1238-1237-1239-1240-1241-1242-1244-1246</t>
  </si>
  <si>
    <t>ΑΜ726230</t>
  </si>
  <si>
    <t>1315,8</t>
  </si>
  <si>
    <t>1225-1240-1269-1208-1241-1224</t>
  </si>
  <si>
    <t>ΒΛΑΧΟΣ</t>
  </si>
  <si>
    <t>ΑΝΑΣΤΑΣΙΟΣ</t>
  </si>
  <si>
    <t>ΑΒ506581</t>
  </si>
  <si>
    <t>672,1</t>
  </si>
  <si>
    <t>1310,1</t>
  </si>
  <si>
    <t>1224-1240-1269-1237-1242-1244-1245-1225-1238</t>
  </si>
  <si>
    <t>ΜΑΝΤΖΙΟΣ</t>
  </si>
  <si>
    <t>ΑΚ378347</t>
  </si>
  <si>
    <t>664,4</t>
  </si>
  <si>
    <t>1302,4</t>
  </si>
  <si>
    <t>1208-1225-1237-1238-1239-1240-1241-1242-1269</t>
  </si>
  <si>
    <t>ΔΑΓΛΗΣ</t>
  </si>
  <si>
    <t>ΑΝΔΡΕΑΣ</t>
  </si>
  <si>
    <t>ΑΙ607310</t>
  </si>
  <si>
    <t>810,7</t>
  </si>
  <si>
    <t>1293,7</t>
  </si>
  <si>
    <t>1269-1208-1211-1245-1214-1213-1210-1212-1246</t>
  </si>
  <si>
    <t>ΜΠΑΛΕΤΑΣ</t>
  </si>
  <si>
    <t>ΑΡΓΥΡΙΟΣ</t>
  </si>
  <si>
    <t>ΑΑ381549</t>
  </si>
  <si>
    <t>1224-1225-1236-1237-1238-1239-1240-1241-1242-1243-1244-1245-1246-1269</t>
  </si>
  <si>
    <t>ΣΙΩΛΑΣ</t>
  </si>
  <si>
    <t>ΑΒ705741</t>
  </si>
  <si>
    <t>1252,4</t>
  </si>
  <si>
    <t>1238-1239-1244-1236-1237-1240-1246-1225-1241-1269-1208-1242-1267</t>
  </si>
  <si>
    <t>ΠΑΠΑΖΑΦΕΙΡΟΠΟΥΛΟΣ</t>
  </si>
  <si>
    <t>ΑΙ221885</t>
  </si>
  <si>
    <t>667,7</t>
  </si>
  <si>
    <t>1168,7</t>
  </si>
  <si>
    <t>1245-1210-1208-1269-1211-1212-1209-1215-1246-1213-1214-1207-1225</t>
  </si>
  <si>
    <t>ΣΚΑΘΑΡΟΣ</t>
  </si>
  <si>
    <t>ΓΡΗΓΟΡΙΟΣ</t>
  </si>
  <si>
    <t>Μ367367</t>
  </si>
  <si>
    <t>623,7</t>
  </si>
  <si>
    <t>1108,7</t>
  </si>
  <si>
    <t>1208-1269-1240-1237-1241-1238-1239-1244-1242-1225-1246-1236</t>
  </si>
  <si>
    <t>ΙΩΑΝΝΟΥ</t>
  </si>
  <si>
    <t>Τ178670</t>
  </si>
  <si>
    <t>1090,7</t>
  </si>
  <si>
    <t>1212-1225-1207-1246-1211-1210-1213-1269-1214-1268-1215-1209-1245</t>
  </si>
  <si>
    <t>ΤΟΛΙΚΑΣ</t>
  </si>
  <si>
    <t>ΣΠΥΡΟΣ</t>
  </si>
  <si>
    <t>Χ911283</t>
  </si>
  <si>
    <t>724,9</t>
  </si>
  <si>
    <t>1067,9</t>
  </si>
  <si>
    <t>1208-1214-1269-1268-1211</t>
  </si>
  <si>
    <t>ΠΑΣΧΟΣ</t>
  </si>
  <si>
    <t>ΑΕ861272</t>
  </si>
  <si>
    <t>695,2</t>
  </si>
  <si>
    <t>1067,2</t>
  </si>
  <si>
    <t>1225-1237-1269-1208-1238-1239-1224-1243-1244-1240-1241-1242-1236-1246</t>
  </si>
  <si>
    <t>ΤΑΜΒΑΚΗ</t>
  </si>
  <si>
    <t>ΧΡΗΣΤΙΑΝΑ</t>
  </si>
  <si>
    <t>Φ275175</t>
  </si>
  <si>
    <t>1244-1243-1246-1224-1237-1238-1239-1240-1241-1245-1269-1242-1236-1225-1208</t>
  </si>
  <si>
    <t>ΤΕΛΙΔΗΣ</t>
  </si>
  <si>
    <t>ΗΡΑΚΛΗΣ</t>
  </si>
  <si>
    <t>ΑΜ825745</t>
  </si>
  <si>
    <t>630,3</t>
  </si>
  <si>
    <t>1031,3</t>
  </si>
  <si>
    <t>1208-1269-1237-1240-1241-1244</t>
  </si>
  <si>
    <t>ΓΚΕΚΑΣ</t>
  </si>
  <si>
    <t>ΑΑ432878</t>
  </si>
  <si>
    <t>699,6</t>
  </si>
  <si>
    <t>827,6</t>
  </si>
  <si>
    <t>1208-1269-1211-1214-1267-1212-1209-1210-1215-1245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</si>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</sst>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3980</v>
      </c>
      <c r="C8" t="s">
        <v>13</v>
      </c>
      <c r="D8" t="s">
        <v>14</v>
      </c>
      <c r="E8" t="s">
        <v>15</v>
      </c>
      <c r="F8" t="s">
        <v>16</v>
      </c>
      <c r="G8" t="str">
        <f>"201410001025"</f>
        <v>201410001025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30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70</v>
      </c>
      <c r="W8">
        <v>490</v>
      </c>
      <c r="X8">
        <v>0</v>
      </c>
      <c r="Z8">
        <v>0</v>
      </c>
      <c r="AA8">
        <v>0</v>
      </c>
      <c r="AB8">
        <v>14</v>
      </c>
      <c r="AC8">
        <v>238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4532</v>
      </c>
      <c r="C10" t="s">
        <v>20</v>
      </c>
      <c r="D10" t="s">
        <v>21</v>
      </c>
      <c r="E10" t="s">
        <v>22</v>
      </c>
      <c r="F10" t="s">
        <v>23</v>
      </c>
      <c r="G10" t="str">
        <f>"201409001072"</f>
        <v>201409001072</v>
      </c>
      <c r="H10" t="s">
        <v>24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5350</v>
      </c>
      <c r="C12" t="s">
        <v>27</v>
      </c>
      <c r="D12" t="s">
        <v>28</v>
      </c>
      <c r="E12" t="s">
        <v>21</v>
      </c>
      <c r="F12" t="s">
        <v>29</v>
      </c>
      <c r="G12" t="str">
        <f>"201504004674"</f>
        <v>201504004674</v>
      </c>
      <c r="H12" t="s">
        <v>30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50</v>
      </c>
      <c r="Q12">
        <v>0</v>
      </c>
      <c r="R12">
        <v>30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4764</v>
      </c>
      <c r="C14" t="s">
        <v>33</v>
      </c>
      <c r="D14" t="s">
        <v>34</v>
      </c>
      <c r="E14" t="s">
        <v>14</v>
      </c>
      <c r="F14" t="s">
        <v>35</v>
      </c>
      <c r="G14" t="str">
        <f>"201410005499"</f>
        <v>201410005499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5436</v>
      </c>
      <c r="C16" t="s">
        <v>39</v>
      </c>
      <c r="D16" t="s">
        <v>40</v>
      </c>
      <c r="E16" t="s">
        <v>22</v>
      </c>
      <c r="F16" t="s">
        <v>41</v>
      </c>
      <c r="G16" t="str">
        <f>"201409000818"</f>
        <v>201409000818</v>
      </c>
      <c r="H16">
        <v>792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30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1680</v>
      </c>
    </row>
    <row r="17" spans="1:30" x14ac:dyDescent="0.25">
      <c r="H17" t="s">
        <v>42</v>
      </c>
    </row>
    <row r="18" spans="1:30" x14ac:dyDescent="0.25">
      <c r="A18">
        <v>6</v>
      </c>
      <c r="B18">
        <v>614</v>
      </c>
      <c r="C18" t="s">
        <v>43</v>
      </c>
      <c r="D18" t="s">
        <v>44</v>
      </c>
      <c r="E18" t="s">
        <v>45</v>
      </c>
      <c r="F18" t="s">
        <v>46</v>
      </c>
      <c r="G18" t="str">
        <f>"201511010153"</f>
        <v>201511010153</v>
      </c>
      <c r="H18" t="s">
        <v>47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56</v>
      </c>
      <c r="W18">
        <v>392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2078</v>
      </c>
      <c r="C20" t="s">
        <v>50</v>
      </c>
      <c r="D20" t="s">
        <v>51</v>
      </c>
      <c r="E20" t="s">
        <v>14</v>
      </c>
      <c r="F20" t="s">
        <v>52</v>
      </c>
      <c r="G20" t="str">
        <f>"201402011220"</f>
        <v>201402011220</v>
      </c>
      <c r="H20" t="s">
        <v>53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30</v>
      </c>
      <c r="P20">
        <v>0</v>
      </c>
      <c r="Q20">
        <v>30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54</v>
      </c>
    </row>
    <row r="21" spans="1:30" x14ac:dyDescent="0.25">
      <c r="H21" t="s">
        <v>55</v>
      </c>
    </row>
    <row r="22" spans="1:30" x14ac:dyDescent="0.25">
      <c r="A22">
        <v>8</v>
      </c>
      <c r="B22">
        <v>4700</v>
      </c>
      <c r="C22" t="s">
        <v>56</v>
      </c>
      <c r="D22" t="s">
        <v>57</v>
      </c>
      <c r="E22" t="s">
        <v>58</v>
      </c>
      <c r="F22" t="s">
        <v>59</v>
      </c>
      <c r="G22" t="str">
        <f>"201410007555"</f>
        <v>201410007555</v>
      </c>
      <c r="H22" t="s">
        <v>60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36</v>
      </c>
      <c r="W22">
        <v>252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61</v>
      </c>
    </row>
    <row r="23" spans="1:30" x14ac:dyDescent="0.25">
      <c r="H23" t="s">
        <v>62</v>
      </c>
    </row>
    <row r="24" spans="1:30" x14ac:dyDescent="0.25">
      <c r="A24">
        <v>9</v>
      </c>
      <c r="B24">
        <v>5320</v>
      </c>
      <c r="C24" t="s">
        <v>63</v>
      </c>
      <c r="D24" t="s">
        <v>64</v>
      </c>
      <c r="E24" t="s">
        <v>22</v>
      </c>
      <c r="F24" t="s">
        <v>65</v>
      </c>
      <c r="G24" t="str">
        <f>"200801007805"</f>
        <v>200801007805</v>
      </c>
      <c r="H24" t="s">
        <v>66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67</v>
      </c>
    </row>
    <row r="25" spans="1:30" x14ac:dyDescent="0.25">
      <c r="H25" t="s">
        <v>68</v>
      </c>
    </row>
    <row r="26" spans="1:30" x14ac:dyDescent="0.25">
      <c r="A26">
        <v>10</v>
      </c>
      <c r="B26">
        <v>3531</v>
      </c>
      <c r="C26" t="s">
        <v>69</v>
      </c>
      <c r="D26" t="s">
        <v>70</v>
      </c>
      <c r="E26" t="s">
        <v>40</v>
      </c>
      <c r="F26" t="s">
        <v>71</v>
      </c>
      <c r="G26" t="str">
        <f>"200801010011"</f>
        <v>200801010011</v>
      </c>
      <c r="H26">
        <v>682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70</v>
      </c>
      <c r="Q26">
        <v>0</v>
      </c>
      <c r="R26">
        <v>0</v>
      </c>
      <c r="S26">
        <v>0</v>
      </c>
      <c r="T26">
        <v>0</v>
      </c>
      <c r="U26">
        <v>0</v>
      </c>
      <c r="V26">
        <v>27</v>
      </c>
      <c r="W26">
        <v>189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1619</v>
      </c>
    </row>
    <row r="27" spans="1:30" x14ac:dyDescent="0.25">
      <c r="H27" t="s">
        <v>72</v>
      </c>
    </row>
    <row r="28" spans="1:30" x14ac:dyDescent="0.25">
      <c r="A28">
        <v>11</v>
      </c>
      <c r="B28">
        <v>1115</v>
      </c>
      <c r="C28" t="s">
        <v>73</v>
      </c>
      <c r="D28" t="s">
        <v>40</v>
      </c>
      <c r="E28" t="s">
        <v>74</v>
      </c>
      <c r="F28" t="s">
        <v>75</v>
      </c>
      <c r="G28" t="str">
        <f>"201409000720"</f>
        <v>201409000720</v>
      </c>
      <c r="H28" t="s">
        <v>76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1</v>
      </c>
      <c r="AA28">
        <v>0</v>
      </c>
      <c r="AB28">
        <v>0</v>
      </c>
      <c r="AC28">
        <v>0</v>
      </c>
      <c r="AD28" t="s">
        <v>77</v>
      </c>
    </row>
    <row r="29" spans="1:30" x14ac:dyDescent="0.25">
      <c r="H29" t="s">
        <v>78</v>
      </c>
    </row>
    <row r="30" spans="1:30" x14ac:dyDescent="0.25">
      <c r="A30">
        <v>12</v>
      </c>
      <c r="B30">
        <v>2111</v>
      </c>
      <c r="C30" t="s">
        <v>79</v>
      </c>
      <c r="D30" t="s">
        <v>58</v>
      </c>
      <c r="E30" t="s">
        <v>51</v>
      </c>
      <c r="F30" t="s">
        <v>80</v>
      </c>
      <c r="G30" t="str">
        <f>"200801005482"</f>
        <v>200801005482</v>
      </c>
      <c r="H30">
        <v>759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1597</v>
      </c>
    </row>
    <row r="31" spans="1:30" x14ac:dyDescent="0.25">
      <c r="H31" t="s">
        <v>81</v>
      </c>
    </row>
    <row r="32" spans="1:30" x14ac:dyDescent="0.25">
      <c r="A32">
        <v>13</v>
      </c>
      <c r="B32">
        <v>5470</v>
      </c>
      <c r="C32" t="s">
        <v>82</v>
      </c>
      <c r="D32" t="s">
        <v>83</v>
      </c>
      <c r="E32" t="s">
        <v>84</v>
      </c>
      <c r="F32" t="s">
        <v>85</v>
      </c>
      <c r="G32" t="str">
        <f>"201402002374"</f>
        <v>201402002374</v>
      </c>
      <c r="H32" t="s">
        <v>86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25</v>
      </c>
      <c r="W32">
        <v>175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87</v>
      </c>
    </row>
    <row r="33" spans="1:30" x14ac:dyDescent="0.25">
      <c r="H33" t="s">
        <v>88</v>
      </c>
    </row>
    <row r="34" spans="1:30" x14ac:dyDescent="0.25">
      <c r="A34">
        <v>14</v>
      </c>
      <c r="B34">
        <v>2269</v>
      </c>
      <c r="C34" t="s">
        <v>89</v>
      </c>
      <c r="D34" t="s">
        <v>90</v>
      </c>
      <c r="E34" t="s">
        <v>14</v>
      </c>
      <c r="F34" t="s">
        <v>91</v>
      </c>
      <c r="G34" t="str">
        <f>"201406002773"</f>
        <v>201406002773</v>
      </c>
      <c r="H34">
        <v>704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1562</v>
      </c>
    </row>
    <row r="35" spans="1:30" x14ac:dyDescent="0.25">
      <c r="H35" t="s">
        <v>92</v>
      </c>
    </row>
    <row r="36" spans="1:30" x14ac:dyDescent="0.25">
      <c r="A36">
        <v>15</v>
      </c>
      <c r="B36">
        <v>4221</v>
      </c>
      <c r="C36" t="s">
        <v>93</v>
      </c>
      <c r="D36" t="s">
        <v>94</v>
      </c>
      <c r="E36" t="s">
        <v>90</v>
      </c>
      <c r="F36" t="s">
        <v>95</v>
      </c>
      <c r="G36" t="str">
        <f>"201412002509"</f>
        <v>201412002509</v>
      </c>
      <c r="H36" t="s">
        <v>96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97</v>
      </c>
    </row>
    <row r="37" spans="1:30" x14ac:dyDescent="0.25">
      <c r="H37" t="s">
        <v>98</v>
      </c>
    </row>
    <row r="38" spans="1:30" x14ac:dyDescent="0.25">
      <c r="A38">
        <v>16</v>
      </c>
      <c r="B38">
        <v>599</v>
      </c>
      <c r="C38" t="s">
        <v>99</v>
      </c>
      <c r="D38" t="s">
        <v>21</v>
      </c>
      <c r="E38" t="s">
        <v>100</v>
      </c>
      <c r="F38" t="s">
        <v>101</v>
      </c>
      <c r="G38" t="str">
        <f>"00077451"</f>
        <v>00077451</v>
      </c>
      <c r="H38" t="s">
        <v>102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103</v>
      </c>
    </row>
    <row r="39" spans="1:30" x14ac:dyDescent="0.25">
      <c r="H39" t="s">
        <v>104</v>
      </c>
    </row>
    <row r="40" spans="1:30" x14ac:dyDescent="0.25">
      <c r="A40">
        <v>17</v>
      </c>
      <c r="B40">
        <v>3039</v>
      </c>
      <c r="C40" t="s">
        <v>105</v>
      </c>
      <c r="D40" t="s">
        <v>58</v>
      </c>
      <c r="E40" t="s">
        <v>51</v>
      </c>
      <c r="F40" t="s">
        <v>106</v>
      </c>
      <c r="G40" t="str">
        <f>"201412004122"</f>
        <v>201412004122</v>
      </c>
      <c r="H40" t="s">
        <v>107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108</v>
      </c>
    </row>
    <row r="41" spans="1:30" x14ac:dyDescent="0.25">
      <c r="H41" t="s">
        <v>109</v>
      </c>
    </row>
    <row r="42" spans="1:30" x14ac:dyDescent="0.25">
      <c r="A42">
        <v>18</v>
      </c>
      <c r="B42">
        <v>496</v>
      </c>
      <c r="C42" t="s">
        <v>110</v>
      </c>
      <c r="D42" t="s">
        <v>111</v>
      </c>
      <c r="E42" t="s">
        <v>112</v>
      </c>
      <c r="F42" t="s">
        <v>113</v>
      </c>
      <c r="G42" t="str">
        <f>"201402010188"</f>
        <v>201402010188</v>
      </c>
      <c r="H42" t="s">
        <v>114</v>
      </c>
      <c r="I42">
        <v>0</v>
      </c>
      <c r="J42">
        <v>0</v>
      </c>
      <c r="K42">
        <v>0</v>
      </c>
      <c r="L42">
        <v>0</v>
      </c>
      <c r="M42">
        <v>100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115</v>
      </c>
    </row>
    <row r="43" spans="1:30" x14ac:dyDescent="0.25">
      <c r="H43" t="s">
        <v>116</v>
      </c>
    </row>
    <row r="44" spans="1:30" x14ac:dyDescent="0.25">
      <c r="A44">
        <v>19</v>
      </c>
      <c r="B44">
        <v>3858</v>
      </c>
      <c r="C44" t="s">
        <v>117</v>
      </c>
      <c r="D44" t="s">
        <v>22</v>
      </c>
      <c r="E44" t="s">
        <v>51</v>
      </c>
      <c r="F44" t="s">
        <v>118</v>
      </c>
      <c r="G44" t="str">
        <f>"00291939"</f>
        <v>00291939</v>
      </c>
      <c r="H44" t="s">
        <v>119</v>
      </c>
      <c r="I44">
        <v>0</v>
      </c>
      <c r="J44">
        <v>0</v>
      </c>
      <c r="K44">
        <v>0</v>
      </c>
      <c r="L44">
        <v>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48</v>
      </c>
      <c r="W44">
        <v>336</v>
      </c>
      <c r="X44">
        <v>0</v>
      </c>
      <c r="Z44">
        <v>1</v>
      </c>
      <c r="AA44">
        <v>0</v>
      </c>
      <c r="AB44">
        <v>24</v>
      </c>
      <c r="AC44">
        <v>408</v>
      </c>
      <c r="AD44" t="s">
        <v>120</v>
      </c>
    </row>
    <row r="45" spans="1:30" x14ac:dyDescent="0.25">
      <c r="H45" t="s">
        <v>121</v>
      </c>
    </row>
    <row r="46" spans="1:30" x14ac:dyDescent="0.25">
      <c r="A46">
        <v>20</v>
      </c>
      <c r="B46">
        <v>170</v>
      </c>
      <c r="C46" t="s">
        <v>122</v>
      </c>
      <c r="D46" t="s">
        <v>123</v>
      </c>
      <c r="E46" t="s">
        <v>40</v>
      </c>
      <c r="F46" t="s">
        <v>124</v>
      </c>
      <c r="G46" t="str">
        <f>"00278950"</f>
        <v>00278950</v>
      </c>
      <c r="H46">
        <v>704</v>
      </c>
      <c r="I46">
        <v>0</v>
      </c>
      <c r="J46">
        <v>0</v>
      </c>
      <c r="K46">
        <v>0</v>
      </c>
      <c r="L46">
        <v>0</v>
      </c>
      <c r="M46">
        <v>100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1462</v>
      </c>
    </row>
    <row r="47" spans="1:30" x14ac:dyDescent="0.25">
      <c r="H47" t="s">
        <v>125</v>
      </c>
    </row>
    <row r="48" spans="1:30" x14ac:dyDescent="0.25">
      <c r="A48">
        <v>21</v>
      </c>
      <c r="B48">
        <v>4859</v>
      </c>
      <c r="C48" t="s">
        <v>126</v>
      </c>
      <c r="D48" t="s">
        <v>127</v>
      </c>
      <c r="E48" t="s">
        <v>40</v>
      </c>
      <c r="F48" t="s">
        <v>128</v>
      </c>
      <c r="G48" t="str">
        <f>"00360589"</f>
        <v>00360589</v>
      </c>
      <c r="H48" t="s">
        <v>60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65</v>
      </c>
      <c r="W48">
        <v>455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129</v>
      </c>
    </row>
    <row r="49" spans="1:30" x14ac:dyDescent="0.25">
      <c r="H49" t="s">
        <v>130</v>
      </c>
    </row>
    <row r="50" spans="1:30" x14ac:dyDescent="0.25">
      <c r="A50">
        <v>22</v>
      </c>
      <c r="B50">
        <v>2065</v>
      </c>
      <c r="C50" t="s">
        <v>131</v>
      </c>
      <c r="D50" t="s">
        <v>22</v>
      </c>
      <c r="E50" t="s">
        <v>90</v>
      </c>
      <c r="F50" t="s">
        <v>132</v>
      </c>
      <c r="G50" t="str">
        <f>"00184806"</f>
        <v>00184806</v>
      </c>
      <c r="H50">
        <v>693</v>
      </c>
      <c r="I50">
        <v>0</v>
      </c>
      <c r="J50">
        <v>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76</v>
      </c>
      <c r="W50">
        <v>532</v>
      </c>
      <c r="X50">
        <v>0</v>
      </c>
      <c r="Z50">
        <v>0</v>
      </c>
      <c r="AA50">
        <v>0</v>
      </c>
      <c r="AB50">
        <v>8</v>
      </c>
      <c r="AC50">
        <v>136</v>
      </c>
      <c r="AD50">
        <v>1411</v>
      </c>
    </row>
    <row r="51" spans="1:30" x14ac:dyDescent="0.25">
      <c r="H51" t="s">
        <v>133</v>
      </c>
    </row>
    <row r="52" spans="1:30" x14ac:dyDescent="0.25">
      <c r="A52">
        <v>23</v>
      </c>
      <c r="B52">
        <v>6194</v>
      </c>
      <c r="C52" t="s">
        <v>134</v>
      </c>
      <c r="D52" t="s">
        <v>135</v>
      </c>
      <c r="E52" t="s">
        <v>136</v>
      </c>
      <c r="F52" t="s">
        <v>137</v>
      </c>
      <c r="G52" t="str">
        <f>"200801000966"</f>
        <v>200801000966</v>
      </c>
      <c r="H52">
        <v>671</v>
      </c>
      <c r="I52">
        <v>0</v>
      </c>
      <c r="J52">
        <v>0</v>
      </c>
      <c r="K52">
        <v>0</v>
      </c>
      <c r="L52">
        <v>0</v>
      </c>
      <c r="M52">
        <v>0</v>
      </c>
      <c r="N52">
        <v>50</v>
      </c>
      <c r="O52">
        <v>0</v>
      </c>
      <c r="P52">
        <v>30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1339</v>
      </c>
    </row>
    <row r="53" spans="1:30" x14ac:dyDescent="0.25">
      <c r="H53" t="s">
        <v>138</v>
      </c>
    </row>
    <row r="54" spans="1:30" x14ac:dyDescent="0.25">
      <c r="A54">
        <v>24</v>
      </c>
      <c r="B54">
        <v>1088</v>
      </c>
      <c r="C54" t="s">
        <v>139</v>
      </c>
      <c r="D54" t="s">
        <v>140</v>
      </c>
      <c r="E54" t="s">
        <v>40</v>
      </c>
      <c r="F54" t="s">
        <v>141</v>
      </c>
      <c r="G54" t="str">
        <f>"201409002578"</f>
        <v>201409002578</v>
      </c>
      <c r="H54">
        <v>715</v>
      </c>
      <c r="I54">
        <v>0</v>
      </c>
      <c r="J54">
        <v>0</v>
      </c>
      <c r="K54">
        <v>0</v>
      </c>
      <c r="L54">
        <v>0</v>
      </c>
      <c r="M54">
        <v>100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63</v>
      </c>
      <c r="W54">
        <v>441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1326</v>
      </c>
    </row>
    <row r="55" spans="1:30" x14ac:dyDescent="0.25">
      <c r="H55" t="s">
        <v>142</v>
      </c>
    </row>
    <row r="56" spans="1:30" x14ac:dyDescent="0.25">
      <c r="A56">
        <v>25</v>
      </c>
      <c r="B56">
        <v>2420</v>
      </c>
      <c r="C56" t="s">
        <v>143</v>
      </c>
      <c r="D56" t="s">
        <v>22</v>
      </c>
      <c r="E56" t="s">
        <v>144</v>
      </c>
      <c r="F56" t="s">
        <v>145</v>
      </c>
      <c r="G56" t="str">
        <f>"00313095"</f>
        <v>00313095</v>
      </c>
      <c r="H56" t="s">
        <v>146</v>
      </c>
      <c r="I56">
        <v>0</v>
      </c>
      <c r="J56">
        <v>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43</v>
      </c>
      <c r="W56">
        <v>301</v>
      </c>
      <c r="X56">
        <v>0</v>
      </c>
      <c r="Z56">
        <v>0</v>
      </c>
      <c r="AA56">
        <v>0</v>
      </c>
      <c r="AB56">
        <v>8</v>
      </c>
      <c r="AC56">
        <v>136</v>
      </c>
      <c r="AD56" t="s">
        <v>147</v>
      </c>
    </row>
    <row r="57" spans="1:30" x14ac:dyDescent="0.25">
      <c r="H57" t="s">
        <v>148</v>
      </c>
    </row>
    <row r="58" spans="1:30" x14ac:dyDescent="0.25">
      <c r="A58">
        <v>26</v>
      </c>
      <c r="B58">
        <v>1624</v>
      </c>
      <c r="C58" t="s">
        <v>112</v>
      </c>
      <c r="D58" t="s">
        <v>144</v>
      </c>
      <c r="E58" t="s">
        <v>90</v>
      </c>
      <c r="F58" t="s">
        <v>149</v>
      </c>
      <c r="G58" t="str">
        <f>"200802006715"</f>
        <v>200802006715</v>
      </c>
      <c r="H58" t="s">
        <v>17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150</v>
      </c>
    </row>
    <row r="59" spans="1:30" x14ac:dyDescent="0.25">
      <c r="H59" t="s">
        <v>151</v>
      </c>
    </row>
    <row r="60" spans="1:30" x14ac:dyDescent="0.25">
      <c r="A60">
        <v>27</v>
      </c>
      <c r="B60">
        <v>2201</v>
      </c>
      <c r="C60" t="s">
        <v>152</v>
      </c>
      <c r="D60" t="s">
        <v>40</v>
      </c>
      <c r="E60" t="s">
        <v>153</v>
      </c>
      <c r="F60" t="s">
        <v>154</v>
      </c>
      <c r="G60" t="str">
        <f>"00004650"</f>
        <v>00004650</v>
      </c>
      <c r="H60" t="s">
        <v>155</v>
      </c>
      <c r="I60">
        <v>0</v>
      </c>
      <c r="J60">
        <v>0</v>
      </c>
      <c r="K60">
        <v>0</v>
      </c>
      <c r="L60">
        <v>0</v>
      </c>
      <c r="M60">
        <v>0</v>
      </c>
      <c r="N60">
        <v>50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156</v>
      </c>
    </row>
    <row r="61" spans="1:30" x14ac:dyDescent="0.25">
      <c r="H61" t="s">
        <v>157</v>
      </c>
    </row>
    <row r="62" spans="1:30" x14ac:dyDescent="0.25">
      <c r="A62">
        <v>28</v>
      </c>
      <c r="B62">
        <v>1682</v>
      </c>
      <c r="C62" t="s">
        <v>158</v>
      </c>
      <c r="D62" t="s">
        <v>14</v>
      </c>
      <c r="E62" t="s">
        <v>64</v>
      </c>
      <c r="F62" t="s">
        <v>159</v>
      </c>
      <c r="G62" t="str">
        <f>"00243480"</f>
        <v>00243480</v>
      </c>
      <c r="H62" t="s">
        <v>160</v>
      </c>
      <c r="I62">
        <v>0</v>
      </c>
      <c r="J62">
        <v>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161</v>
      </c>
    </row>
    <row r="63" spans="1:30" x14ac:dyDescent="0.25">
      <c r="H63" t="s">
        <v>162</v>
      </c>
    </row>
    <row r="64" spans="1:30" x14ac:dyDescent="0.25">
      <c r="A64">
        <v>29</v>
      </c>
      <c r="B64">
        <v>534</v>
      </c>
      <c r="C64" t="s">
        <v>163</v>
      </c>
      <c r="D64" t="s">
        <v>58</v>
      </c>
      <c r="E64" t="s">
        <v>164</v>
      </c>
      <c r="F64" t="s">
        <v>165</v>
      </c>
      <c r="G64" t="str">
        <f>"201401000385"</f>
        <v>201401000385</v>
      </c>
      <c r="H64" t="s">
        <v>166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59</v>
      </c>
      <c r="W64">
        <v>413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167</v>
      </c>
    </row>
    <row r="65" spans="1:30" x14ac:dyDescent="0.25">
      <c r="H65" t="s">
        <v>168</v>
      </c>
    </row>
    <row r="66" spans="1:30" x14ac:dyDescent="0.25">
      <c r="A66">
        <v>30</v>
      </c>
      <c r="B66">
        <v>812</v>
      </c>
      <c r="C66" t="s">
        <v>169</v>
      </c>
      <c r="D66" t="s">
        <v>14</v>
      </c>
      <c r="E66" t="s">
        <v>170</v>
      </c>
      <c r="F66" t="s">
        <v>171</v>
      </c>
      <c r="G66" t="str">
        <f>"201412005439"</f>
        <v>201412005439</v>
      </c>
      <c r="H66">
        <v>649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2</v>
      </c>
      <c r="AA66">
        <v>0</v>
      </c>
      <c r="AB66">
        <v>0</v>
      </c>
      <c r="AC66">
        <v>0</v>
      </c>
      <c r="AD66">
        <v>1287</v>
      </c>
    </row>
    <row r="67" spans="1:30" x14ac:dyDescent="0.25">
      <c r="H67" t="s">
        <v>172</v>
      </c>
    </row>
    <row r="68" spans="1:30" x14ac:dyDescent="0.25">
      <c r="A68">
        <v>31</v>
      </c>
      <c r="B68">
        <v>5268</v>
      </c>
      <c r="C68" t="s">
        <v>173</v>
      </c>
      <c r="D68" t="s">
        <v>40</v>
      </c>
      <c r="E68" t="s">
        <v>58</v>
      </c>
      <c r="F68" t="s">
        <v>174</v>
      </c>
      <c r="G68" t="str">
        <f>"00263658"</f>
        <v>00263658</v>
      </c>
      <c r="H68" t="s">
        <v>160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74</v>
      </c>
      <c r="W68">
        <v>518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175</v>
      </c>
    </row>
    <row r="69" spans="1:30" x14ac:dyDescent="0.25">
      <c r="H69" t="s">
        <v>176</v>
      </c>
    </row>
    <row r="70" spans="1:30" x14ac:dyDescent="0.25">
      <c r="A70">
        <v>32</v>
      </c>
      <c r="B70">
        <v>4100</v>
      </c>
      <c r="C70" t="s">
        <v>177</v>
      </c>
      <c r="D70" t="s">
        <v>83</v>
      </c>
      <c r="E70" t="s">
        <v>14</v>
      </c>
      <c r="F70" t="s">
        <v>178</v>
      </c>
      <c r="G70" t="str">
        <f>"00007806"</f>
        <v>00007806</v>
      </c>
      <c r="H70" t="s">
        <v>179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33</v>
      </c>
      <c r="W70">
        <v>231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180</v>
      </c>
    </row>
    <row r="71" spans="1:30" x14ac:dyDescent="0.25">
      <c r="H71" t="s">
        <v>181</v>
      </c>
    </row>
    <row r="72" spans="1:30" x14ac:dyDescent="0.25">
      <c r="A72">
        <v>33</v>
      </c>
      <c r="B72">
        <v>5403</v>
      </c>
      <c r="C72" t="s">
        <v>182</v>
      </c>
      <c r="D72" t="s">
        <v>183</v>
      </c>
      <c r="E72" t="s">
        <v>45</v>
      </c>
      <c r="F72" t="s">
        <v>184</v>
      </c>
      <c r="G72" t="str">
        <f>"201412001484"</f>
        <v>201412001484</v>
      </c>
      <c r="H72" t="s">
        <v>185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30</v>
      </c>
      <c r="R72">
        <v>0</v>
      </c>
      <c r="S72">
        <v>0</v>
      </c>
      <c r="T72">
        <v>0</v>
      </c>
      <c r="U72">
        <v>0</v>
      </c>
      <c r="V72">
        <v>55</v>
      </c>
      <c r="W72">
        <v>385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186</v>
      </c>
    </row>
    <row r="73" spans="1:30" x14ac:dyDescent="0.25">
      <c r="H73" t="s">
        <v>187</v>
      </c>
    </row>
    <row r="74" spans="1:30" x14ac:dyDescent="0.25">
      <c r="A74">
        <v>34</v>
      </c>
      <c r="B74">
        <v>5889</v>
      </c>
      <c r="C74" t="s">
        <v>188</v>
      </c>
      <c r="D74" t="s">
        <v>21</v>
      </c>
      <c r="E74" t="s">
        <v>84</v>
      </c>
      <c r="F74" t="s">
        <v>189</v>
      </c>
      <c r="G74" t="str">
        <f>"201410006589"</f>
        <v>201410006589</v>
      </c>
      <c r="H74" t="s">
        <v>96</v>
      </c>
      <c r="I74">
        <v>0</v>
      </c>
      <c r="J74">
        <v>0</v>
      </c>
      <c r="K74">
        <v>0</v>
      </c>
      <c r="L74">
        <v>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52</v>
      </c>
      <c r="W74">
        <v>364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190</v>
      </c>
    </row>
    <row r="75" spans="1:30" x14ac:dyDescent="0.25">
      <c r="H75" t="s">
        <v>191</v>
      </c>
    </row>
    <row r="76" spans="1:30" x14ac:dyDescent="0.25">
      <c r="A76">
        <v>35</v>
      </c>
      <c r="B76">
        <v>326</v>
      </c>
      <c r="C76" t="s">
        <v>192</v>
      </c>
      <c r="D76" t="s">
        <v>14</v>
      </c>
      <c r="E76" t="s">
        <v>193</v>
      </c>
      <c r="F76" t="s">
        <v>194</v>
      </c>
      <c r="G76" t="str">
        <f>"201409003169"</f>
        <v>201409003169</v>
      </c>
      <c r="H76" t="s">
        <v>195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39</v>
      </c>
      <c r="W76">
        <v>273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196</v>
      </c>
    </row>
    <row r="77" spans="1:30" x14ac:dyDescent="0.25">
      <c r="H77" t="s">
        <v>197</v>
      </c>
    </row>
    <row r="78" spans="1:30" x14ac:dyDescent="0.25">
      <c r="A78">
        <v>36</v>
      </c>
      <c r="B78">
        <v>6186</v>
      </c>
      <c r="C78" t="s">
        <v>198</v>
      </c>
      <c r="D78" t="s">
        <v>164</v>
      </c>
      <c r="E78" t="s">
        <v>136</v>
      </c>
      <c r="F78" t="s">
        <v>199</v>
      </c>
      <c r="G78" t="str">
        <f>"00371148"</f>
        <v>00371148</v>
      </c>
      <c r="H78" t="s">
        <v>200</v>
      </c>
      <c r="I78">
        <v>0</v>
      </c>
      <c r="J78">
        <v>0</v>
      </c>
      <c r="K78">
        <v>0</v>
      </c>
      <c r="L78">
        <v>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46</v>
      </c>
      <c r="W78">
        <v>322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201</v>
      </c>
    </row>
    <row r="79" spans="1:30" x14ac:dyDescent="0.25">
      <c r="H79" t="s">
        <v>202</v>
      </c>
    </row>
    <row r="80" spans="1:30" x14ac:dyDescent="0.25">
      <c r="A80">
        <v>37</v>
      </c>
      <c r="B80">
        <v>1725</v>
      </c>
      <c r="C80" t="s">
        <v>203</v>
      </c>
      <c r="D80" t="s">
        <v>204</v>
      </c>
      <c r="E80" t="s">
        <v>153</v>
      </c>
      <c r="F80" t="s">
        <v>205</v>
      </c>
      <c r="G80" t="str">
        <f>"201412004614"</f>
        <v>201412004614</v>
      </c>
      <c r="H80">
        <v>682</v>
      </c>
      <c r="I80">
        <v>0</v>
      </c>
      <c r="J80">
        <v>0</v>
      </c>
      <c r="K80">
        <v>0</v>
      </c>
      <c r="L80">
        <v>200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Z80">
        <v>0</v>
      </c>
      <c r="AA80">
        <v>0</v>
      </c>
      <c r="AB80">
        <v>7</v>
      </c>
      <c r="AC80">
        <v>119</v>
      </c>
      <c r="AD80">
        <v>1051</v>
      </c>
    </row>
    <row r="81" spans="1:30" x14ac:dyDescent="0.25">
      <c r="H81" t="s">
        <v>206</v>
      </c>
    </row>
    <row r="82" spans="1:30" x14ac:dyDescent="0.25">
      <c r="A82">
        <v>38</v>
      </c>
      <c r="B82">
        <v>4222</v>
      </c>
      <c r="C82" t="s">
        <v>207</v>
      </c>
      <c r="D82" t="s">
        <v>208</v>
      </c>
      <c r="E82" t="s">
        <v>22</v>
      </c>
      <c r="F82" t="s">
        <v>209</v>
      </c>
      <c r="G82" t="str">
        <f>"00186096"</f>
        <v>00186096</v>
      </c>
      <c r="H82" t="s">
        <v>210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23</v>
      </c>
      <c r="W82">
        <v>161</v>
      </c>
      <c r="X82">
        <v>0</v>
      </c>
      <c r="Z82">
        <v>0</v>
      </c>
      <c r="AA82">
        <v>0</v>
      </c>
      <c r="AB82">
        <v>10</v>
      </c>
      <c r="AC82">
        <v>170</v>
      </c>
      <c r="AD82" t="s">
        <v>211</v>
      </c>
    </row>
    <row r="83" spans="1:30" x14ac:dyDescent="0.25">
      <c r="H83" t="s">
        <v>212</v>
      </c>
    </row>
    <row r="84" spans="1:30" x14ac:dyDescent="0.25">
      <c r="A84">
        <v>39</v>
      </c>
      <c r="B84">
        <v>5528</v>
      </c>
      <c r="C84" t="s">
        <v>213</v>
      </c>
      <c r="D84" t="s">
        <v>40</v>
      </c>
      <c r="E84" t="s">
        <v>51</v>
      </c>
      <c r="F84" t="s">
        <v>214</v>
      </c>
      <c r="G84" t="str">
        <f>"201504004454"</f>
        <v>201504004454</v>
      </c>
      <c r="H84" t="s">
        <v>215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14</v>
      </c>
      <c r="W84">
        <v>98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216</v>
      </c>
    </row>
    <row r="85" spans="1:30" x14ac:dyDescent="0.25">
      <c r="H85" t="s">
        <v>217</v>
      </c>
    </row>
    <row r="87" spans="1:30" x14ac:dyDescent="0.25">
      <c r="A87" t="s">
        <v>218</v>
      </c>
    </row>
    <row r="88" spans="1:30" x14ac:dyDescent="0.25">
      <c r="A88" t="s">
        <v>219</v>
      </c>
    </row>
    <row r="89" spans="1:30" x14ac:dyDescent="0.25">
      <c r="A89" t="s">
        <v>220</v>
      </c>
    </row>
    <row r="90" spans="1:30" x14ac:dyDescent="0.25">
      <c r="A90" t="s">
        <v>221</v>
      </c>
    </row>
    <row r="91" spans="1:30" x14ac:dyDescent="0.25">
      <c r="A91" t="s">
        <v>222</v>
      </c>
    </row>
    <row r="92" spans="1:30" x14ac:dyDescent="0.25">
      <c r="A92" t="s">
        <v>223</v>
      </c>
    </row>
    <row r="93" spans="1:30" x14ac:dyDescent="0.25">
      <c r="A93" t="s">
        <v>224</v>
      </c>
    </row>
    <row r="94" spans="1:30" x14ac:dyDescent="0.25">
      <c r="A94" t="s">
        <v>225</v>
      </c>
    </row>
    <row r="95" spans="1:30" x14ac:dyDescent="0.25">
      <c r="A95" t="s">
        <v>226</v>
      </c>
    </row>
    <row r="96" spans="1:30" x14ac:dyDescent="0.25">
      <c r="A96" t="s">
        <v>227</v>
      </c>
    </row>
    <row r="97" spans="1:1" x14ac:dyDescent="0.25">
      <c r="A97" t="s">
        <v>228</v>
      </c>
    </row>
    <row r="98" spans="1:1" x14ac:dyDescent="0.25">
      <c r="A98" t="s">
        <v>229</v>
      </c>
    </row>
    <row r="99" spans="1:1" x14ac:dyDescent="0.25">
      <c r="A99" t="s">
        <v>230</v>
      </c>
    </row>
    <row r="100" spans="1:1" x14ac:dyDescent="0.25">
      <c r="A100" t="s">
        <v>231</v>
      </c>
    </row>
    <row r="101" spans="1:1" x14ac:dyDescent="0.25">
      <c r="A101" t="s">
        <v>232</v>
      </c>
    </row>
    <row r="102" spans="1:1" x14ac:dyDescent="0.25">
      <c r="A102" t="s">
        <v>233</v>
      </c>
    </row>
    <row r="103" spans="1:1" x14ac:dyDescent="0.25">
      <c r="A103" t="s">
        <v>234</v>
      </c>
    </row>
    <row r="104" spans="1:1" x14ac:dyDescent="0.25">
      <c r="A104" t="s">
        <v>235</v>
      </c>
    </row>
    <row r="105" spans="1:1" x14ac:dyDescent="0.25">
      <c r="A105" t="s">
        <v>236</v>
      </c>
    </row>
    <row r="106" spans="1:1" x14ac:dyDescent="0.25">
      <c r="A106" t="s">
        <v>237</v>
      </c>
    </row>
    <row r="107" spans="1:1" x14ac:dyDescent="0.25">
      <c r="A107" t="s">
        <v>238</v>
      </c>
    </row>
    <row r="108" spans="1:1" x14ac:dyDescent="0.25">
      <c r="A108" t="s">
        <v>239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2018-03-28T09:34:37Z</dcterms:created>
  <dcterms:modified xsi:type="dcterms:W3CDTF">2018-03-28T09:34:38Z</dcterms:modified>
</cp:coreProperties>
</file>