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2" i="1" l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<sst xmlns="http://schemas.openxmlformats.org/spreadsheetml/2006/main" count="332" uniqueCount="265">
  <si>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</si>
  <si>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</si>
  <si>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</si>
  <si>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</si>
  <si>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ΤΕΧΝΟΛΟΓΩΝ ΠΕΡΙΒΑΛΛΟΝΤΟΣ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</si>
  <si>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</si>
  <si>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</si>
  <si>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</si>
  <si>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</si>
  <si>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</si>
  <si>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</si>
  <si>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</si>
  <si>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</si>
  <si>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ΤΣΟΥΓΕΝΗ</t>
  </si>
  <si>
    <t>ΑΙΚΑΤΕΡΙΝΗ</t>
  </si>
  <si>
    <t>ΚΩΝΣΤΑΝΤΙΝΟΣ</t>
  </si>
  <si>
    <t>ΑΜ639312</t>
  </si>
  <si>
    <t>1267-1227-1270</t>
  </si>
  <si>
    <t>ΠΡΟΙΚΑΚΗ</t>
  </si>
  <si>
    <t>ΜΑΡΙΝΑ</t>
  </si>
  <si>
    <t>ΠΕΤΡΟΣ</t>
  </si>
  <si>
    <t>ΑΖ421662</t>
  </si>
  <si>
    <t>786,5</t>
  </si>
  <si>
    <t>1997,5</t>
  </si>
  <si>
    <t>1267-1270-1227</t>
  </si>
  <si>
    <t>ΒΑΣΙΛΕΙΑΔΟΥ</t>
  </si>
  <si>
    <t>ΑΓΑΠΗ</t>
  </si>
  <si>
    <t>ΙΩΑΝΝΗΣ</t>
  </si>
  <si>
    <t>ΑΕ345704</t>
  </si>
  <si>
    <t>903,1</t>
  </si>
  <si>
    <t>1951,1</t>
  </si>
  <si>
    <t>1242-1237-1244-1240-1241-1239-1238-1225-1236-1246-1227-1270</t>
  </si>
  <si>
    <t>ΠΑΓΚΑΛΟΥ</t>
  </si>
  <si>
    <t>ΦΩΤΕΙΝΗ</t>
  </si>
  <si>
    <t>ΑΖ991600</t>
  </si>
  <si>
    <t>745,8</t>
  </si>
  <si>
    <t>1825,8</t>
  </si>
  <si>
    <t>1241-1269-1237-1240-1244-1227-1225-1242-1238-1239-1236-1270-1246</t>
  </si>
  <si>
    <t>ΚΑΡΑΔΗΜΟΥ</t>
  </si>
  <si>
    <t>ΣΤΑΥΡΟΣ</t>
  </si>
  <si>
    <t>ΑΚ131332</t>
  </si>
  <si>
    <t>1227-1270-1267</t>
  </si>
  <si>
    <t>ΠΑΝΤΕΜΗ</t>
  </si>
  <si>
    <t>ΓΕΩΡΓΙΑ</t>
  </si>
  <si>
    <t>ΒΑΣΙΛΕΙΟΣ</t>
  </si>
  <si>
    <t>ΑΖ087177</t>
  </si>
  <si>
    <t>ΣΩΤΗΡΕΛΗ</t>
  </si>
  <si>
    <t>ΕΙΡΗΝΗ</t>
  </si>
  <si>
    <t>Χ768363</t>
  </si>
  <si>
    <t>ΤΑΜΤΕΛΕΝ</t>
  </si>
  <si>
    <t>ΑΝΑΣΤΑΣΙΑ</t>
  </si>
  <si>
    <t>ΑΝΕΣΤΗΣ</t>
  </si>
  <si>
    <t>ΑΚ305280</t>
  </si>
  <si>
    <t>1227-1270</t>
  </si>
  <si>
    <t>ΞΥΠΟΛΥΤΟΣ</t>
  </si>
  <si>
    <t>ΔΗΜΗΤΡΙΟΣ</t>
  </si>
  <si>
    <t>ΑΗ175123</t>
  </si>
  <si>
    <t>1270-1202-1203</t>
  </si>
  <si>
    <t>ΣΙΑΜΠΑΝΗ</t>
  </si>
  <si>
    <t>ΑΓΟΡΙΤΣΑ</t>
  </si>
  <si>
    <t>ΧΡΗΣΤΟΣ</t>
  </si>
  <si>
    <t>ΑΖ286540</t>
  </si>
  <si>
    <t>ΚΟΥΚΗΣ</t>
  </si>
  <si>
    <t>ΑΠΟΣΤΟΛΟΣ</t>
  </si>
  <si>
    <t>ΠΑΝΑΓΙΩΤΗΣ</t>
  </si>
  <si>
    <t>ΑΙ159315</t>
  </si>
  <si>
    <t>713,9</t>
  </si>
  <si>
    <t>1611,9</t>
  </si>
  <si>
    <t>ΦΟΥΡΛΑΣ</t>
  </si>
  <si>
    <t>ΠΑΥΛΟΣ</t>
  </si>
  <si>
    <t>ΑΖ738939</t>
  </si>
  <si>
    <t>755,7</t>
  </si>
  <si>
    <t>1593,7</t>
  </si>
  <si>
    <t>1227-1267-1270</t>
  </si>
  <si>
    <t>ΣΑΙΝΗΣ</t>
  </si>
  <si>
    <t>ΘΕΟΔΩΡΟΣ</t>
  </si>
  <si>
    <t>ΑΘΑΝΑΣΙΟΣ</t>
  </si>
  <si>
    <t>ΑΚ031708</t>
  </si>
  <si>
    <t>ΠΑΤΣΙΑ</t>
  </si>
  <si>
    <t>ΕΛΙΣΑΒΕΤ</t>
  </si>
  <si>
    <t>ΓΕΩΡΓΙΟΣ</t>
  </si>
  <si>
    <t>ΑΕ760368</t>
  </si>
  <si>
    <t>768,9</t>
  </si>
  <si>
    <t>1576,9</t>
  </si>
  <si>
    <t>1270-1227-1267</t>
  </si>
  <si>
    <t>ΠΑΣΧΟΣ</t>
  </si>
  <si>
    <t>ΕΥΑΓΓΕΛΟΣ</t>
  </si>
  <si>
    <t>Χ236934</t>
  </si>
  <si>
    <t>717,2</t>
  </si>
  <si>
    <t>1507,2</t>
  </si>
  <si>
    <t>ΠΑΠΑΔΟΠΟΥΛΟΥ</t>
  </si>
  <si>
    <t>ΕΛΕΝΗ</t>
  </si>
  <si>
    <t>ΑΖ329726</t>
  </si>
  <si>
    <t>1270-1227</t>
  </si>
  <si>
    <t>ΕΥΑΓΓΕΛΙΔΗΣ</t>
  </si>
  <si>
    <t>ΝΙΚΟΛΑΟΣ</t>
  </si>
  <si>
    <t>ΑΙ791968</t>
  </si>
  <si>
    <t>822,8</t>
  </si>
  <si>
    <t>1423,8</t>
  </si>
  <si>
    <t>ΒΙΒΙΚΙΔΗΣ</t>
  </si>
  <si>
    <t>ΣΤΕΦΑΝΟΣ</t>
  </si>
  <si>
    <t>ΑΧΙΛΛΕΥΣ</t>
  </si>
  <si>
    <t>ΑΖ369986</t>
  </si>
  <si>
    <t>735,9</t>
  </si>
  <si>
    <t>1393,9</t>
  </si>
  <si>
    <t>ΤΣΙΑΚΙΡΗ</t>
  </si>
  <si>
    <t>ΟΛΓΑ</t>
  </si>
  <si>
    <t>710,6</t>
  </si>
  <si>
    <t>1311,6</t>
  </si>
  <si>
    <t>1257-1233-1241-1244-1237-1240-1227-1267-1225-1242-1236-1270-1239-1238</t>
  </si>
  <si>
    <t>ΤΑΤΑΚΗΣ</t>
  </si>
  <si>
    <t>ΕΥΣΤΡΑΤΙΟΣ</t>
  </si>
  <si>
    <t>ΑΙ911902</t>
  </si>
  <si>
    <t>712,8</t>
  </si>
  <si>
    <t>1237,8</t>
  </si>
  <si>
    <t>ΠΑΠΑΛΕΛΟΥΔΗΣ</t>
  </si>
  <si>
    <t>Χ422371</t>
  </si>
  <si>
    <t>828,3</t>
  </si>
  <si>
    <t>1234,3</t>
  </si>
  <si>
    <t>ΓΙΑΝΝΟΥΛΑ</t>
  </si>
  <si>
    <t>ΑΓΓΕΛΙΚΗ</t>
  </si>
  <si>
    <t>ΑΜ735804</t>
  </si>
  <si>
    <t>ΛΑΖΟΥ</t>
  </si>
  <si>
    <t>ΠΑΡΑΣΚΕΥΗ</t>
  </si>
  <si>
    <t>ΑΒ882311</t>
  </si>
  <si>
    <t>ΚΙΟΥΡΤΖΙΑΔΗΣ</t>
  </si>
  <si>
    <t>ΠΕΡΙΚΛΗΣ</t>
  </si>
  <si>
    <t>ΑΜ913812</t>
  </si>
  <si>
    <t>898,7</t>
  </si>
  <si>
    <t>1148,7</t>
  </si>
  <si>
    <t>ΤΣΙΑΜΑΝΤΑΣ</t>
  </si>
  <si>
    <t>ΛΕΩΝΙΔΑΣ</t>
  </si>
  <si>
    <t>ΑΚ406662</t>
  </si>
  <si>
    <t>694,1</t>
  </si>
  <si>
    <t>1139,1</t>
  </si>
  <si>
    <t>ΠΑΣΤΟΥΡΜΑ</t>
  </si>
  <si>
    <t>ΜΑΡΙΑ</t>
  </si>
  <si>
    <t>ΑΗ336520</t>
  </si>
  <si>
    <t>762,3</t>
  </si>
  <si>
    <t>1092,3</t>
  </si>
  <si>
    <t>1267-1203-1271-1270</t>
  </si>
  <si>
    <t>ΣΤΕΦΑΝΙΔΟΥ</t>
  </si>
  <si>
    <t>ΜΑΡΙΑΝΝΑ</t>
  </si>
  <si>
    <t>ΑΝ349385</t>
  </si>
  <si>
    <t>1065,8</t>
  </si>
  <si>
    <t>ΓΑΛΑΝΗΣ</t>
  </si>
  <si>
    <t>ΑΝΔΡΕΑΣ</t>
  </si>
  <si>
    <t>ΑΜ828114</t>
  </si>
  <si>
    <t>641,3</t>
  </si>
  <si>
    <t>1047,3</t>
  </si>
  <si>
    <t>ΤΡΙΑΝΤΑΦΥΛΛΟΥ</t>
  </si>
  <si>
    <t>ΑΙ800778</t>
  </si>
  <si>
    <t>ΤΥΡΕΚΙΔΟΥ</t>
  </si>
  <si>
    <t>ΠΑΡΑΣΚΕΥΑΣ</t>
  </si>
  <si>
    <t>Χ387106</t>
  </si>
  <si>
    <t>ΓΙΑΒΡΟΥΤΑ</t>
  </si>
  <si>
    <t>ΟΛΥΜΠΙΑ</t>
  </si>
  <si>
    <t>Χ270772</t>
  </si>
  <si>
    <t>810,7</t>
  </si>
  <si>
    <t>999,7</t>
  </si>
  <si>
    <t>ΛΥΣΙΚΑΤΟΥ</t>
  </si>
  <si>
    <t xml:space="preserve">ΕΛΕΥΘΕΡΙΑ </t>
  </si>
  <si>
    <t xml:space="preserve">ΜΙΧΑΗΛ </t>
  </si>
  <si>
    <t>ΑΒ833798</t>
  </si>
  <si>
    <t>808,5</t>
  </si>
  <si>
    <t>978,5</t>
  </si>
  <si>
    <t>ΣΠΥΡΟΥΛΙΑ</t>
  </si>
  <si>
    <t>ΠΟΛΥΚΑΡΠΟΣ</t>
  </si>
  <si>
    <t>Τ264144</t>
  </si>
  <si>
    <t>662,2</t>
  </si>
  <si>
    <t>967,2</t>
  </si>
  <si>
    <t>ΝΙΚΟΛΗ</t>
  </si>
  <si>
    <t>ΠΑΝΑΓΙΩΤΑ</t>
  </si>
  <si>
    <t>ΑΖ593805</t>
  </si>
  <si>
    <t>ΖΑΧΑΡΙΟΥΔΑΚΗ</t>
  </si>
  <si>
    <t>ΔΕΣΠΟΙΝΑ ΕΛΕΝΗ</t>
  </si>
  <si>
    <t>ΑΝΤΩΝΙΟΣ</t>
  </si>
  <si>
    <t>ΑΜ956462</t>
  </si>
  <si>
    <t>690,8</t>
  </si>
  <si>
    <t>960,8</t>
  </si>
  <si>
    <t>ΠΑΠΑΔΟΠΟΥΛΟΣ</t>
  </si>
  <si>
    <t>ΠΟΛΥΧΡΟΝΗΣ</t>
  </si>
  <si>
    <t>Χ817446</t>
  </si>
  <si>
    <t>935,9</t>
  </si>
  <si>
    <t>1227-1270-1267-1203</t>
  </si>
  <si>
    <t>ΓΕΩΡΓΑΚΟΠΟΥΛΟΥ</t>
  </si>
  <si>
    <t>ΘΕΟΔΩΡΑ</t>
  </si>
  <si>
    <t>ΑΕ240590</t>
  </si>
  <si>
    <t>854,7</t>
  </si>
  <si>
    <t>924,7</t>
  </si>
  <si>
    <t>ΑΓΕΛΙΔΟΥ</t>
  </si>
  <si>
    <t>ΑΖ185721</t>
  </si>
  <si>
    <t>761,2</t>
  </si>
  <si>
    <t>913,2</t>
  </si>
  <si>
    <t>ΔΡΟΣΑΚΗ</t>
  </si>
  <si>
    <t>ΑΣΤΡΙΝΟΣ</t>
  </si>
  <si>
    <t>ΑΚ619963</t>
  </si>
  <si>
    <t>888,8</t>
  </si>
  <si>
    <t>1270-1254-1256-1203-1204-1205-1202-1247-1218</t>
  </si>
  <si>
    <t xml:space="preserve">ΓΕΩΡΓΑΚΗ </t>
  </si>
  <si>
    <t xml:space="preserve">ΜΑΡΙΑ </t>
  </si>
  <si>
    <t xml:space="preserve">ΑΡΙΣΤΕΙΔΗΣ </t>
  </si>
  <si>
    <t>ΑΖ429721</t>
  </si>
  <si>
    <t>790,9</t>
  </si>
  <si>
    <t>860,9</t>
  </si>
  <si>
    <t>ΜΩΥΣΙΑΔΟΥ</t>
  </si>
  <si>
    <t>ΑΕ360515</t>
  </si>
  <si>
    <t>778,8</t>
  </si>
  <si>
    <t>848,8</t>
  </si>
  <si>
    <t>ΠΑΠΑΣΤΑΘΗ</t>
  </si>
  <si>
    <t>ΚΥΡΙΑΚΗ</t>
  </si>
  <si>
    <t>ΠΑΝΤΕΛΕΗΜΩΝ</t>
  </si>
  <si>
    <t>Χ328990</t>
  </si>
  <si>
    <t>724,9</t>
  </si>
  <si>
    <t>830,9</t>
  </si>
  <si>
    <t>1227-1270-1202-1201-1267</t>
  </si>
  <si>
    <t>ΒΕΡΡΟΣ</t>
  </si>
  <si>
    <t>ΤΑΞΙΑΡΧΗΣ</t>
  </si>
  <si>
    <t>ΑΕ429955</t>
  </si>
  <si>
    <t>672,1</t>
  </si>
  <si>
    <t>824,1</t>
  </si>
  <si>
    <t>ΤΕΛΛΙΟΥ</t>
  </si>
  <si>
    <t>Φ275883</t>
  </si>
  <si>
    <t>750,2</t>
  </si>
  <si>
    <t>820,2</t>
  </si>
  <si>
    <t>ΔΟΥΚΑ</t>
  </si>
  <si>
    <t>ΛΑΖΑΡΟΣ</t>
  </si>
  <si>
    <t>ΑΖ303272</t>
  </si>
  <si>
    <t>721,6</t>
  </si>
  <si>
    <t>806,6</t>
  </si>
  <si>
    <t>ΜΗΤΟΣ</t>
  </si>
  <si>
    <t>ΑΖ793937</t>
  </si>
  <si>
    <t>ΓΙΑΝΝΑΚΟΥ</t>
  </si>
  <si>
    <t>ΗΛΙΑΣ</t>
  </si>
  <si>
    <t>Φ267448</t>
  </si>
  <si>
    <t>689,7</t>
  </si>
  <si>
    <t>739,7</t>
  </si>
  <si>
    <t>ΜΑΡΚΟΥ</t>
  </si>
  <si>
    <t>ΔΙΟΝΥΣΙΟΣ</t>
  </si>
  <si>
    <t>ΑΕ752982</t>
  </si>
  <si>
    <t>625,9</t>
  </si>
  <si>
    <t>675,9</t>
  </si>
  <si>
    <t>1245-1212-1210-1246-1215-1209-1270-1214-1211-1213-1207-1208-1269-1225-1268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</si>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</sst>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5387</v>
      </c>
      <c r="C8" t="s">
        <v>13</v>
      </c>
      <c r="D8" t="s">
        <v>14</v>
      </c>
      <c r="E8" t="s">
        <v>15</v>
      </c>
      <c r="F8" t="s">
        <v>16</v>
      </c>
      <c r="G8" t="str">
        <f>"00358572"</f>
        <v>00358572</v>
      </c>
      <c r="H8">
        <v>770</v>
      </c>
      <c r="I8">
        <v>0</v>
      </c>
      <c r="J8">
        <v>400</v>
      </c>
      <c r="K8">
        <v>0</v>
      </c>
      <c r="L8">
        <v>200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>
        <v>2008</v>
      </c>
    </row>
    <row r="9" spans="1:30" x14ac:dyDescent="0.25">
      <c r="H9" t="s">
        <v>17</v>
      </c>
    </row>
    <row r="10" spans="1:30" x14ac:dyDescent="0.25">
      <c r="A10">
        <v>2</v>
      </c>
      <c r="B10">
        <v>1322</v>
      </c>
      <c r="C10" t="s">
        <v>18</v>
      </c>
      <c r="D10" t="s">
        <v>19</v>
      </c>
      <c r="E10" t="s">
        <v>20</v>
      </c>
      <c r="F10" t="s">
        <v>21</v>
      </c>
      <c r="G10" t="str">
        <f>"201406001689"</f>
        <v>201406001689</v>
      </c>
      <c r="H10" t="s">
        <v>22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19</v>
      </c>
      <c r="W10">
        <v>133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3145</v>
      </c>
      <c r="C12" t="s">
        <v>25</v>
      </c>
      <c r="D12" t="s">
        <v>26</v>
      </c>
      <c r="E12" t="s">
        <v>27</v>
      </c>
      <c r="F12" t="s">
        <v>28</v>
      </c>
      <c r="G12" t="str">
        <f>"201412002215"</f>
        <v>201412002215</v>
      </c>
      <c r="H12" t="s">
        <v>29</v>
      </c>
      <c r="I12">
        <v>150</v>
      </c>
      <c r="J12">
        <v>0</v>
      </c>
      <c r="K12">
        <v>0</v>
      </c>
      <c r="L12">
        <v>260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4558</v>
      </c>
      <c r="C14" t="s">
        <v>32</v>
      </c>
      <c r="D14" t="s">
        <v>33</v>
      </c>
      <c r="E14" t="s">
        <v>27</v>
      </c>
      <c r="F14" t="s">
        <v>34</v>
      </c>
      <c r="G14" t="str">
        <f>"201406017508"</f>
        <v>201406017508</v>
      </c>
      <c r="H14" t="s">
        <v>35</v>
      </c>
      <c r="I14">
        <v>150</v>
      </c>
      <c r="J14">
        <v>0</v>
      </c>
      <c r="K14">
        <v>0</v>
      </c>
      <c r="L14">
        <v>200</v>
      </c>
      <c r="M14">
        <v>30</v>
      </c>
      <c r="N14">
        <v>70</v>
      </c>
      <c r="O14">
        <v>0</v>
      </c>
      <c r="P14">
        <v>0</v>
      </c>
      <c r="Q14">
        <v>70</v>
      </c>
      <c r="R14">
        <v>0</v>
      </c>
      <c r="S14">
        <v>0</v>
      </c>
      <c r="T14">
        <v>0</v>
      </c>
      <c r="U14">
        <v>0</v>
      </c>
      <c r="V14">
        <v>80</v>
      </c>
      <c r="W14">
        <v>560</v>
      </c>
      <c r="X14">
        <v>0</v>
      </c>
      <c r="Z14">
        <v>2</v>
      </c>
      <c r="AA14">
        <v>0</v>
      </c>
      <c r="AB14">
        <v>0</v>
      </c>
      <c r="AC14">
        <v>0</v>
      </c>
      <c r="AD14" t="s">
        <v>36</v>
      </c>
    </row>
    <row r="15" spans="1:30" x14ac:dyDescent="0.25">
      <c r="H15" t="s">
        <v>37</v>
      </c>
    </row>
    <row r="16" spans="1:30" x14ac:dyDescent="0.25">
      <c r="A16">
        <v>5</v>
      </c>
      <c r="B16">
        <v>2417</v>
      </c>
      <c r="C16" t="s">
        <v>38</v>
      </c>
      <c r="D16" t="s">
        <v>39</v>
      </c>
      <c r="E16" t="s">
        <v>15</v>
      </c>
      <c r="F16" t="s">
        <v>40</v>
      </c>
      <c r="G16" t="str">
        <f>"201412003755"</f>
        <v>201412003755</v>
      </c>
      <c r="H16">
        <v>803</v>
      </c>
      <c r="I16">
        <v>150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1811</v>
      </c>
    </row>
    <row r="17" spans="1:30" x14ac:dyDescent="0.25">
      <c r="H17" t="s">
        <v>41</v>
      </c>
    </row>
    <row r="18" spans="1:30" x14ac:dyDescent="0.25">
      <c r="A18">
        <v>6</v>
      </c>
      <c r="B18">
        <v>4345</v>
      </c>
      <c r="C18" t="s">
        <v>42</v>
      </c>
      <c r="D18" t="s">
        <v>43</v>
      </c>
      <c r="E18" t="s">
        <v>44</v>
      </c>
      <c r="F18" t="s">
        <v>45</v>
      </c>
      <c r="G18" t="str">
        <f>"200802000276"</f>
        <v>200802000276</v>
      </c>
      <c r="H18">
        <v>803</v>
      </c>
      <c r="I18">
        <v>150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>
        <v>1811</v>
      </c>
    </row>
    <row r="19" spans="1:30" x14ac:dyDescent="0.25">
      <c r="H19" t="s">
        <v>41</v>
      </c>
    </row>
    <row r="20" spans="1:30" x14ac:dyDescent="0.25">
      <c r="A20">
        <v>7</v>
      </c>
      <c r="B20">
        <v>1558</v>
      </c>
      <c r="C20" t="s">
        <v>46</v>
      </c>
      <c r="D20" t="s">
        <v>47</v>
      </c>
      <c r="E20" t="s">
        <v>15</v>
      </c>
      <c r="F20" t="s">
        <v>48</v>
      </c>
      <c r="G20" t="str">
        <f>"00253480"</f>
        <v>00253480</v>
      </c>
      <c r="H20">
        <v>880</v>
      </c>
      <c r="I20">
        <v>0</v>
      </c>
      <c r="J20">
        <v>0</v>
      </c>
      <c r="K20">
        <v>0</v>
      </c>
      <c r="L20">
        <v>200</v>
      </c>
      <c r="M20">
        <v>30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>
        <v>1748</v>
      </c>
    </row>
    <row r="21" spans="1:30" x14ac:dyDescent="0.25">
      <c r="H21">
        <v>1270</v>
      </c>
    </row>
    <row r="22" spans="1:30" x14ac:dyDescent="0.25">
      <c r="A22">
        <v>8</v>
      </c>
      <c r="B22">
        <v>1175</v>
      </c>
      <c r="C22" t="s">
        <v>49</v>
      </c>
      <c r="D22" t="s">
        <v>50</v>
      </c>
      <c r="E22" t="s">
        <v>51</v>
      </c>
      <c r="F22" t="s">
        <v>52</v>
      </c>
      <c r="G22" t="str">
        <f>"200801002000"</f>
        <v>200801002000</v>
      </c>
      <c r="H22">
        <v>814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38</v>
      </c>
      <c r="W22">
        <v>266</v>
      </c>
      <c r="X22">
        <v>0</v>
      </c>
      <c r="Z22">
        <v>0</v>
      </c>
      <c r="AA22">
        <v>0</v>
      </c>
      <c r="AB22">
        <v>22</v>
      </c>
      <c r="AC22">
        <v>374</v>
      </c>
      <c r="AD22">
        <v>1724</v>
      </c>
    </row>
    <row r="23" spans="1:30" x14ac:dyDescent="0.25">
      <c r="H23" t="s">
        <v>53</v>
      </c>
    </row>
    <row r="24" spans="1:30" x14ac:dyDescent="0.25">
      <c r="A24">
        <v>9</v>
      </c>
      <c r="B24">
        <v>3056</v>
      </c>
      <c r="C24" t="s">
        <v>54</v>
      </c>
      <c r="D24" t="s">
        <v>15</v>
      </c>
      <c r="E24" t="s">
        <v>55</v>
      </c>
      <c r="F24" t="s">
        <v>56</v>
      </c>
      <c r="G24" t="str">
        <f>"201407000001"</f>
        <v>201407000001</v>
      </c>
      <c r="H24">
        <v>726</v>
      </c>
      <c r="I24">
        <v>150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13</v>
      </c>
      <c r="W24">
        <v>91</v>
      </c>
      <c r="X24">
        <v>6</v>
      </c>
      <c r="Y24">
        <v>1270</v>
      </c>
      <c r="Z24">
        <v>0</v>
      </c>
      <c r="AA24">
        <v>0</v>
      </c>
      <c r="AB24">
        <v>24</v>
      </c>
      <c r="AC24">
        <v>408</v>
      </c>
      <c r="AD24">
        <v>1645</v>
      </c>
    </row>
    <row r="25" spans="1:30" x14ac:dyDescent="0.25">
      <c r="H25" t="s">
        <v>57</v>
      </c>
    </row>
    <row r="26" spans="1:30" x14ac:dyDescent="0.25">
      <c r="A26">
        <v>10</v>
      </c>
      <c r="B26">
        <v>5114</v>
      </c>
      <c r="C26" t="s">
        <v>58</v>
      </c>
      <c r="D26" t="s">
        <v>59</v>
      </c>
      <c r="E26" t="s">
        <v>60</v>
      </c>
      <c r="F26" t="s">
        <v>61</v>
      </c>
      <c r="G26" t="str">
        <f>"201412006373"</f>
        <v>201412006373</v>
      </c>
      <c r="H26">
        <v>781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>
        <v>1639</v>
      </c>
    </row>
    <row r="27" spans="1:30" x14ac:dyDescent="0.25">
      <c r="H27" t="s">
        <v>41</v>
      </c>
    </row>
    <row r="28" spans="1:30" x14ac:dyDescent="0.25">
      <c r="A28">
        <v>11</v>
      </c>
      <c r="B28">
        <v>2267</v>
      </c>
      <c r="C28" t="s">
        <v>62</v>
      </c>
      <c r="D28" t="s">
        <v>63</v>
      </c>
      <c r="E28" t="s">
        <v>64</v>
      </c>
      <c r="F28" t="s">
        <v>65</v>
      </c>
      <c r="G28" t="str">
        <f>"200802004408"</f>
        <v>200802004408</v>
      </c>
      <c r="H28" t="s">
        <v>66</v>
      </c>
      <c r="I28">
        <v>0</v>
      </c>
      <c r="J28">
        <v>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67</v>
      </c>
    </row>
    <row r="29" spans="1:30" x14ac:dyDescent="0.25">
      <c r="H29" t="s">
        <v>41</v>
      </c>
    </row>
    <row r="30" spans="1:30" x14ac:dyDescent="0.25">
      <c r="A30">
        <v>12</v>
      </c>
      <c r="B30">
        <v>823</v>
      </c>
      <c r="C30" t="s">
        <v>68</v>
      </c>
      <c r="D30" t="s">
        <v>64</v>
      </c>
      <c r="E30" t="s">
        <v>69</v>
      </c>
      <c r="F30" t="s">
        <v>70</v>
      </c>
      <c r="G30" t="str">
        <f>"200801007814"</f>
        <v>200801007814</v>
      </c>
      <c r="H30" t="s">
        <v>71</v>
      </c>
      <c r="I30">
        <v>0</v>
      </c>
      <c r="J30">
        <v>0</v>
      </c>
      <c r="K30">
        <v>0</v>
      </c>
      <c r="L30">
        <v>200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2</v>
      </c>
      <c r="AA30">
        <v>0</v>
      </c>
      <c r="AB30">
        <v>0</v>
      </c>
      <c r="AC30">
        <v>0</v>
      </c>
      <c r="AD30" t="s">
        <v>72</v>
      </c>
    </row>
    <row r="31" spans="1:30" x14ac:dyDescent="0.25">
      <c r="H31" t="s">
        <v>73</v>
      </c>
    </row>
    <row r="32" spans="1:30" x14ac:dyDescent="0.25">
      <c r="A32">
        <v>13</v>
      </c>
      <c r="B32">
        <v>3829</v>
      </c>
      <c r="C32" t="s">
        <v>74</v>
      </c>
      <c r="D32" t="s">
        <v>75</v>
      </c>
      <c r="E32" t="s">
        <v>76</v>
      </c>
      <c r="F32" t="s">
        <v>77</v>
      </c>
      <c r="G32" t="str">
        <f>"00017993"</f>
        <v>00017993</v>
      </c>
      <c r="H32">
        <v>704</v>
      </c>
      <c r="I32">
        <v>0</v>
      </c>
      <c r="J32">
        <v>0</v>
      </c>
      <c r="K32">
        <v>0</v>
      </c>
      <c r="L32">
        <v>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>
        <v>1582</v>
      </c>
    </row>
    <row r="33" spans="1:30" x14ac:dyDescent="0.25">
      <c r="H33" t="s">
        <v>17</v>
      </c>
    </row>
    <row r="34" spans="1:30" x14ac:dyDescent="0.25">
      <c r="A34">
        <v>14</v>
      </c>
      <c r="B34">
        <v>2170</v>
      </c>
      <c r="C34" t="s">
        <v>78</v>
      </c>
      <c r="D34" t="s">
        <v>79</v>
      </c>
      <c r="E34" t="s">
        <v>80</v>
      </c>
      <c r="F34" t="s">
        <v>81</v>
      </c>
      <c r="G34" t="str">
        <f>"200712005267"</f>
        <v>200712005267</v>
      </c>
      <c r="H34" t="s">
        <v>82</v>
      </c>
      <c r="I34">
        <v>150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83</v>
      </c>
    </row>
    <row r="35" spans="1:30" x14ac:dyDescent="0.25">
      <c r="H35" t="s">
        <v>84</v>
      </c>
    </row>
    <row r="36" spans="1:30" x14ac:dyDescent="0.25">
      <c r="A36">
        <v>15</v>
      </c>
      <c r="B36">
        <v>3205</v>
      </c>
      <c r="C36" t="s">
        <v>85</v>
      </c>
      <c r="D36" t="s">
        <v>80</v>
      </c>
      <c r="E36" t="s">
        <v>86</v>
      </c>
      <c r="F36" t="s">
        <v>87</v>
      </c>
      <c r="G36" t="str">
        <f>"00302748"</f>
        <v>00302748</v>
      </c>
      <c r="H36" t="s">
        <v>88</v>
      </c>
      <c r="I36">
        <v>0</v>
      </c>
      <c r="J36">
        <v>0</v>
      </c>
      <c r="K36">
        <v>0</v>
      </c>
      <c r="L36">
        <v>200</v>
      </c>
      <c r="M36">
        <v>0</v>
      </c>
      <c r="N36">
        <v>50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48</v>
      </c>
      <c r="W36">
        <v>336</v>
      </c>
      <c r="X36">
        <v>0</v>
      </c>
      <c r="Z36">
        <v>0</v>
      </c>
      <c r="AA36">
        <v>0</v>
      </c>
      <c r="AB36">
        <v>12</v>
      </c>
      <c r="AC36">
        <v>204</v>
      </c>
      <c r="AD36" t="s">
        <v>89</v>
      </c>
    </row>
    <row r="37" spans="1:30" x14ac:dyDescent="0.25">
      <c r="H37" t="s">
        <v>41</v>
      </c>
    </row>
    <row r="38" spans="1:30" x14ac:dyDescent="0.25">
      <c r="A38">
        <v>16</v>
      </c>
      <c r="B38">
        <v>82</v>
      </c>
      <c r="C38" t="s">
        <v>90</v>
      </c>
      <c r="D38" t="s">
        <v>91</v>
      </c>
      <c r="E38" t="s">
        <v>27</v>
      </c>
      <c r="F38" t="s">
        <v>92</v>
      </c>
      <c r="G38" t="str">
        <f>"200809000139"</f>
        <v>200809000139</v>
      </c>
      <c r="H38">
        <v>715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72</v>
      </c>
      <c r="W38">
        <v>504</v>
      </c>
      <c r="X38">
        <v>0</v>
      </c>
      <c r="Z38">
        <v>0</v>
      </c>
      <c r="AA38">
        <v>0</v>
      </c>
      <c r="AB38">
        <v>0</v>
      </c>
      <c r="AC38">
        <v>0</v>
      </c>
      <c r="AD38">
        <v>1489</v>
      </c>
    </row>
    <row r="39" spans="1:30" x14ac:dyDescent="0.25">
      <c r="H39" t="s">
        <v>93</v>
      </c>
    </row>
    <row r="40" spans="1:30" x14ac:dyDescent="0.25">
      <c r="A40">
        <v>17</v>
      </c>
      <c r="B40">
        <v>5668</v>
      </c>
      <c r="C40" t="s">
        <v>94</v>
      </c>
      <c r="D40" t="s">
        <v>15</v>
      </c>
      <c r="E40" t="s">
        <v>95</v>
      </c>
      <c r="F40" t="s">
        <v>96</v>
      </c>
      <c r="G40" t="str">
        <f>"201406016348"</f>
        <v>201406016348</v>
      </c>
      <c r="H40" t="s">
        <v>97</v>
      </c>
      <c r="I40">
        <v>150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21</v>
      </c>
      <c r="W40">
        <v>147</v>
      </c>
      <c r="X40">
        <v>0</v>
      </c>
      <c r="Z40">
        <v>0</v>
      </c>
      <c r="AA40">
        <v>0</v>
      </c>
      <c r="AB40">
        <v>2</v>
      </c>
      <c r="AC40">
        <v>34</v>
      </c>
      <c r="AD40" t="s">
        <v>98</v>
      </c>
    </row>
    <row r="41" spans="1:30" x14ac:dyDescent="0.25">
      <c r="H41" t="s">
        <v>37</v>
      </c>
    </row>
    <row r="42" spans="1:30" x14ac:dyDescent="0.25">
      <c r="A42">
        <v>18</v>
      </c>
      <c r="B42">
        <v>605</v>
      </c>
      <c r="C42" t="s">
        <v>99</v>
      </c>
      <c r="D42" t="s">
        <v>100</v>
      </c>
      <c r="E42" t="s">
        <v>101</v>
      </c>
      <c r="F42" t="s">
        <v>102</v>
      </c>
      <c r="G42" t="str">
        <f>"00145227"</f>
        <v>00145227</v>
      </c>
      <c r="H42" t="s">
        <v>103</v>
      </c>
      <c r="I42">
        <v>0</v>
      </c>
      <c r="J42">
        <v>0</v>
      </c>
      <c r="K42">
        <v>0</v>
      </c>
      <c r="L42">
        <v>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104</v>
      </c>
    </row>
    <row r="43" spans="1:30" x14ac:dyDescent="0.25">
      <c r="H43" t="s">
        <v>53</v>
      </c>
    </row>
    <row r="44" spans="1:30" x14ac:dyDescent="0.25">
      <c r="A44">
        <v>19</v>
      </c>
      <c r="B44">
        <v>1476</v>
      </c>
      <c r="C44" t="s">
        <v>105</v>
      </c>
      <c r="D44" t="s">
        <v>106</v>
      </c>
      <c r="E44" t="s">
        <v>86</v>
      </c>
      <c r="F44">
        <v>385982</v>
      </c>
      <c r="G44" t="str">
        <f>"00009309"</f>
        <v>00009309</v>
      </c>
      <c r="H44" t="s">
        <v>107</v>
      </c>
      <c r="I44">
        <v>150</v>
      </c>
      <c r="J44">
        <v>0</v>
      </c>
      <c r="K44">
        <v>0</v>
      </c>
      <c r="L44">
        <v>0</v>
      </c>
      <c r="M44">
        <v>0</v>
      </c>
      <c r="N44">
        <v>50</v>
      </c>
      <c r="O44">
        <v>0</v>
      </c>
      <c r="P44">
        <v>30</v>
      </c>
      <c r="Q44">
        <v>0</v>
      </c>
      <c r="R44">
        <v>0</v>
      </c>
      <c r="S44">
        <v>0</v>
      </c>
      <c r="T44">
        <v>0</v>
      </c>
      <c r="U44">
        <v>0</v>
      </c>
      <c r="V44">
        <v>53</v>
      </c>
      <c r="W44">
        <v>371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108</v>
      </c>
    </row>
    <row r="45" spans="1:30" x14ac:dyDescent="0.25">
      <c r="H45" t="s">
        <v>109</v>
      </c>
    </row>
    <row r="46" spans="1:30" x14ac:dyDescent="0.25">
      <c r="A46">
        <v>20</v>
      </c>
      <c r="B46">
        <v>906</v>
      </c>
      <c r="C46" t="s">
        <v>110</v>
      </c>
      <c r="D46" t="s">
        <v>111</v>
      </c>
      <c r="E46" t="s">
        <v>95</v>
      </c>
      <c r="F46" t="s">
        <v>112</v>
      </c>
      <c r="G46" t="str">
        <f>"00307433"</f>
        <v>00307433</v>
      </c>
      <c r="H46" t="s">
        <v>113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75</v>
      </c>
      <c r="W46">
        <v>525</v>
      </c>
      <c r="X46">
        <v>6</v>
      </c>
      <c r="Y46">
        <v>1270</v>
      </c>
      <c r="Z46">
        <v>0</v>
      </c>
      <c r="AA46">
        <v>0</v>
      </c>
      <c r="AB46">
        <v>0</v>
      </c>
      <c r="AC46">
        <v>0</v>
      </c>
      <c r="AD46" t="s">
        <v>114</v>
      </c>
    </row>
    <row r="47" spans="1:30" x14ac:dyDescent="0.25">
      <c r="H47">
        <v>1270</v>
      </c>
    </row>
    <row r="48" spans="1:30" x14ac:dyDescent="0.25">
      <c r="A48">
        <v>21</v>
      </c>
      <c r="B48">
        <v>2323</v>
      </c>
      <c r="C48" t="s">
        <v>115</v>
      </c>
      <c r="D48" t="s">
        <v>55</v>
      </c>
      <c r="E48" t="s">
        <v>15</v>
      </c>
      <c r="F48" t="s">
        <v>116</v>
      </c>
      <c r="G48" t="str">
        <f>"00317621"</f>
        <v>00317621</v>
      </c>
      <c r="H48" t="s">
        <v>117</v>
      </c>
      <c r="I48">
        <v>0</v>
      </c>
      <c r="J48">
        <v>0</v>
      </c>
      <c r="K48">
        <v>0</v>
      </c>
      <c r="L48">
        <v>200</v>
      </c>
      <c r="M48">
        <v>0</v>
      </c>
      <c r="N48">
        <v>50</v>
      </c>
      <c r="O48">
        <v>0</v>
      </c>
      <c r="P48">
        <v>0</v>
      </c>
      <c r="Q48">
        <v>0</v>
      </c>
      <c r="R48">
        <v>30</v>
      </c>
      <c r="S48">
        <v>0</v>
      </c>
      <c r="T48">
        <v>0</v>
      </c>
      <c r="U48">
        <v>0</v>
      </c>
      <c r="V48">
        <v>18</v>
      </c>
      <c r="W48">
        <v>126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118</v>
      </c>
    </row>
    <row r="49" spans="1:30" x14ac:dyDescent="0.25">
      <c r="H49" t="s">
        <v>41</v>
      </c>
    </row>
    <row r="50" spans="1:30" x14ac:dyDescent="0.25">
      <c r="A50">
        <v>22</v>
      </c>
      <c r="B50">
        <v>425</v>
      </c>
      <c r="C50" t="s">
        <v>119</v>
      </c>
      <c r="D50" t="s">
        <v>120</v>
      </c>
      <c r="E50" t="s">
        <v>44</v>
      </c>
      <c r="F50" t="s">
        <v>121</v>
      </c>
      <c r="G50" t="str">
        <f>"00288501"</f>
        <v>00288501</v>
      </c>
      <c r="H50">
        <v>715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68</v>
      </c>
      <c r="W50">
        <v>476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1221</v>
      </c>
    </row>
    <row r="51" spans="1:30" x14ac:dyDescent="0.25">
      <c r="H51" t="s">
        <v>53</v>
      </c>
    </row>
    <row r="52" spans="1:30" x14ac:dyDescent="0.25">
      <c r="A52">
        <v>23</v>
      </c>
      <c r="B52">
        <v>1442</v>
      </c>
      <c r="C52" t="s">
        <v>122</v>
      </c>
      <c r="D52" t="s">
        <v>123</v>
      </c>
      <c r="E52" t="s">
        <v>60</v>
      </c>
      <c r="F52" t="s">
        <v>124</v>
      </c>
      <c r="G52" t="str">
        <f>"201405000736"</f>
        <v>201405000736</v>
      </c>
      <c r="H52">
        <v>814</v>
      </c>
      <c r="I52">
        <v>0</v>
      </c>
      <c r="J52">
        <v>0</v>
      </c>
      <c r="K52">
        <v>0</v>
      </c>
      <c r="L52">
        <v>200</v>
      </c>
      <c r="M52">
        <v>0</v>
      </c>
      <c r="N52">
        <v>50</v>
      </c>
      <c r="O52">
        <v>0</v>
      </c>
      <c r="P52">
        <v>0</v>
      </c>
      <c r="Q52">
        <v>0</v>
      </c>
      <c r="R52">
        <v>0</v>
      </c>
      <c r="S52">
        <v>0</v>
      </c>
      <c r="T52">
        <v>70</v>
      </c>
      <c r="U52">
        <v>0</v>
      </c>
      <c r="V52">
        <v>10</v>
      </c>
      <c r="W52">
        <v>70</v>
      </c>
      <c r="X52">
        <v>0</v>
      </c>
      <c r="Z52">
        <v>0</v>
      </c>
      <c r="AA52">
        <v>0</v>
      </c>
      <c r="AB52">
        <v>0</v>
      </c>
      <c r="AC52">
        <v>0</v>
      </c>
      <c r="AD52">
        <v>1204</v>
      </c>
    </row>
    <row r="53" spans="1:30" x14ac:dyDescent="0.25">
      <c r="H53" t="s">
        <v>53</v>
      </c>
    </row>
    <row r="54" spans="1:30" x14ac:dyDescent="0.25">
      <c r="A54">
        <v>24</v>
      </c>
      <c r="B54">
        <v>1359</v>
      </c>
      <c r="C54" t="s">
        <v>125</v>
      </c>
      <c r="D54" t="s">
        <v>69</v>
      </c>
      <c r="E54" t="s">
        <v>126</v>
      </c>
      <c r="F54" t="s">
        <v>127</v>
      </c>
      <c r="G54" t="str">
        <f>"00266071"</f>
        <v>00266071</v>
      </c>
      <c r="H54" t="s">
        <v>128</v>
      </c>
      <c r="I54">
        <v>0</v>
      </c>
      <c r="J54">
        <v>0</v>
      </c>
      <c r="K54">
        <v>0</v>
      </c>
      <c r="L54">
        <v>200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6</v>
      </c>
      <c r="Y54">
        <v>1270</v>
      </c>
      <c r="Z54">
        <v>2</v>
      </c>
      <c r="AA54">
        <v>0</v>
      </c>
      <c r="AB54">
        <v>0</v>
      </c>
      <c r="AC54">
        <v>0</v>
      </c>
      <c r="AD54" t="s">
        <v>129</v>
      </c>
    </row>
    <row r="55" spans="1:30" x14ac:dyDescent="0.25">
      <c r="H55">
        <v>1270</v>
      </c>
    </row>
    <row r="56" spans="1:30" x14ac:dyDescent="0.25">
      <c r="A56">
        <v>25</v>
      </c>
      <c r="B56">
        <v>1572</v>
      </c>
      <c r="C56" t="s">
        <v>130</v>
      </c>
      <c r="D56" t="s">
        <v>44</v>
      </c>
      <c r="E56" t="s">
        <v>131</v>
      </c>
      <c r="F56" t="s">
        <v>132</v>
      </c>
      <c r="G56" t="str">
        <f>"00210097"</f>
        <v>00210097</v>
      </c>
      <c r="H56" t="s">
        <v>133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25</v>
      </c>
      <c r="W56">
        <v>175</v>
      </c>
      <c r="X56">
        <v>6</v>
      </c>
      <c r="Y56">
        <v>1270</v>
      </c>
      <c r="Z56">
        <v>0</v>
      </c>
      <c r="AA56">
        <v>0</v>
      </c>
      <c r="AB56">
        <v>0</v>
      </c>
      <c r="AC56">
        <v>0</v>
      </c>
      <c r="AD56" t="s">
        <v>134</v>
      </c>
    </row>
    <row r="57" spans="1:30" x14ac:dyDescent="0.25">
      <c r="H57" t="s">
        <v>41</v>
      </c>
    </row>
    <row r="58" spans="1:30" x14ac:dyDescent="0.25">
      <c r="A58">
        <v>26</v>
      </c>
      <c r="B58">
        <v>2256</v>
      </c>
      <c r="C58" t="s">
        <v>135</v>
      </c>
      <c r="D58" t="s">
        <v>136</v>
      </c>
      <c r="E58" t="s">
        <v>55</v>
      </c>
      <c r="F58" t="s">
        <v>137</v>
      </c>
      <c r="G58" t="str">
        <f>"201511009279"</f>
        <v>201511009279</v>
      </c>
      <c r="H58" t="s">
        <v>138</v>
      </c>
      <c r="I58">
        <v>150</v>
      </c>
      <c r="J58">
        <v>0</v>
      </c>
      <c r="K58">
        <v>0</v>
      </c>
      <c r="L58">
        <v>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4</v>
      </c>
      <c r="W58">
        <v>28</v>
      </c>
      <c r="X58">
        <v>0</v>
      </c>
      <c r="Z58">
        <v>0</v>
      </c>
      <c r="AA58">
        <v>0</v>
      </c>
      <c r="AB58">
        <v>6</v>
      </c>
      <c r="AC58">
        <v>102</v>
      </c>
      <c r="AD58" t="s">
        <v>139</v>
      </c>
    </row>
    <row r="59" spans="1:30" x14ac:dyDescent="0.25">
      <c r="H59" t="s">
        <v>140</v>
      </c>
    </row>
    <row r="60" spans="1:30" x14ac:dyDescent="0.25">
      <c r="A60">
        <v>27</v>
      </c>
      <c r="B60">
        <v>5323</v>
      </c>
      <c r="C60" t="s">
        <v>141</v>
      </c>
      <c r="D60" t="s">
        <v>142</v>
      </c>
      <c r="E60" t="s">
        <v>44</v>
      </c>
      <c r="F60" t="s">
        <v>143</v>
      </c>
      <c r="G60" t="str">
        <f>"201412006358"</f>
        <v>201412006358</v>
      </c>
      <c r="H60" t="s">
        <v>35</v>
      </c>
      <c r="I60">
        <v>150</v>
      </c>
      <c r="J60">
        <v>0</v>
      </c>
      <c r="K60">
        <v>0</v>
      </c>
      <c r="L60">
        <v>0</v>
      </c>
      <c r="M60">
        <v>100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144</v>
      </c>
    </row>
    <row r="61" spans="1:30" x14ac:dyDescent="0.25">
      <c r="H61" t="s">
        <v>53</v>
      </c>
    </row>
    <row r="62" spans="1:30" x14ac:dyDescent="0.25">
      <c r="A62">
        <v>28</v>
      </c>
      <c r="B62">
        <v>2456</v>
      </c>
      <c r="C62" t="s">
        <v>145</v>
      </c>
      <c r="D62" t="s">
        <v>55</v>
      </c>
      <c r="E62" t="s">
        <v>146</v>
      </c>
      <c r="F62" t="s">
        <v>147</v>
      </c>
      <c r="G62" t="str">
        <f>"201406018170"</f>
        <v>201406018170</v>
      </c>
      <c r="H62" t="s">
        <v>148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Z62">
        <v>0</v>
      </c>
      <c r="AA62">
        <v>0</v>
      </c>
      <c r="AB62">
        <v>8</v>
      </c>
      <c r="AC62">
        <v>136</v>
      </c>
      <c r="AD62" t="s">
        <v>149</v>
      </c>
    </row>
    <row r="63" spans="1:30" x14ac:dyDescent="0.25">
      <c r="H63" t="s">
        <v>53</v>
      </c>
    </row>
    <row r="64" spans="1:30" x14ac:dyDescent="0.25">
      <c r="A64">
        <v>29</v>
      </c>
      <c r="B64">
        <v>4190</v>
      </c>
      <c r="C64" t="s">
        <v>150</v>
      </c>
      <c r="D64" t="s">
        <v>91</v>
      </c>
      <c r="E64" t="s">
        <v>55</v>
      </c>
      <c r="F64" t="s">
        <v>151</v>
      </c>
      <c r="G64" t="str">
        <f>"201412002619"</f>
        <v>201412002619</v>
      </c>
      <c r="H64">
        <v>759</v>
      </c>
      <c r="I64">
        <v>0</v>
      </c>
      <c r="J64">
        <v>0</v>
      </c>
      <c r="K64">
        <v>0</v>
      </c>
      <c r="L64">
        <v>200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5</v>
      </c>
      <c r="W64">
        <v>35</v>
      </c>
      <c r="X64">
        <v>0</v>
      </c>
      <c r="Z64">
        <v>0</v>
      </c>
      <c r="AA64">
        <v>0</v>
      </c>
      <c r="AB64">
        <v>0</v>
      </c>
      <c r="AC64">
        <v>0</v>
      </c>
      <c r="AD64">
        <v>1044</v>
      </c>
    </row>
    <row r="65" spans="1:30" x14ac:dyDescent="0.25">
      <c r="H65" t="s">
        <v>53</v>
      </c>
    </row>
    <row r="66" spans="1:30" x14ac:dyDescent="0.25">
      <c r="A66">
        <v>30</v>
      </c>
      <c r="B66">
        <v>552</v>
      </c>
      <c r="C66" t="s">
        <v>152</v>
      </c>
      <c r="D66" t="s">
        <v>123</v>
      </c>
      <c r="E66" t="s">
        <v>153</v>
      </c>
      <c r="F66" t="s">
        <v>154</v>
      </c>
      <c r="G66" t="str">
        <f>"00297724"</f>
        <v>00297724</v>
      </c>
      <c r="H66">
        <v>770</v>
      </c>
      <c r="I66">
        <v>0</v>
      </c>
      <c r="J66">
        <v>0</v>
      </c>
      <c r="K66">
        <v>0</v>
      </c>
      <c r="L66">
        <v>200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6</v>
      </c>
      <c r="Y66">
        <v>1270</v>
      </c>
      <c r="Z66">
        <v>0</v>
      </c>
      <c r="AA66">
        <v>0</v>
      </c>
      <c r="AB66">
        <v>0</v>
      </c>
      <c r="AC66">
        <v>0</v>
      </c>
      <c r="AD66">
        <v>1000</v>
      </c>
    </row>
    <row r="67" spans="1:30" x14ac:dyDescent="0.25">
      <c r="H67" t="s">
        <v>93</v>
      </c>
    </row>
    <row r="68" spans="1:30" x14ac:dyDescent="0.25">
      <c r="A68">
        <v>31</v>
      </c>
      <c r="B68">
        <v>2223</v>
      </c>
      <c r="C68" t="s">
        <v>155</v>
      </c>
      <c r="D68" t="s">
        <v>156</v>
      </c>
      <c r="E68" t="s">
        <v>60</v>
      </c>
      <c r="F68" t="s">
        <v>157</v>
      </c>
      <c r="G68" t="str">
        <f>"00268518"</f>
        <v>00268518</v>
      </c>
      <c r="H68" t="s">
        <v>158</v>
      </c>
      <c r="I68">
        <v>0</v>
      </c>
      <c r="J68">
        <v>0</v>
      </c>
      <c r="K68">
        <v>0</v>
      </c>
      <c r="L68">
        <v>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17</v>
      </c>
      <c r="W68">
        <v>119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159</v>
      </c>
    </row>
    <row r="69" spans="1:30" x14ac:dyDescent="0.25">
      <c r="H69">
        <v>1270</v>
      </c>
    </row>
    <row r="70" spans="1:30" x14ac:dyDescent="0.25">
      <c r="A70">
        <v>32</v>
      </c>
      <c r="B70">
        <v>4174</v>
      </c>
      <c r="C70" t="s">
        <v>160</v>
      </c>
      <c r="D70" t="s">
        <v>161</v>
      </c>
      <c r="E70" t="s">
        <v>162</v>
      </c>
      <c r="F70" t="s">
        <v>163</v>
      </c>
      <c r="G70" t="str">
        <f>"00217113"</f>
        <v>00217113</v>
      </c>
      <c r="H70" t="s">
        <v>164</v>
      </c>
      <c r="I70">
        <v>0</v>
      </c>
      <c r="J70">
        <v>0</v>
      </c>
      <c r="K70">
        <v>0</v>
      </c>
      <c r="L70">
        <v>0</v>
      </c>
      <c r="M70">
        <v>100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Z70">
        <v>2</v>
      </c>
      <c r="AA70">
        <v>0</v>
      </c>
      <c r="AB70">
        <v>0</v>
      </c>
      <c r="AC70">
        <v>0</v>
      </c>
      <c r="AD70" t="s">
        <v>165</v>
      </c>
    </row>
    <row r="71" spans="1:30" x14ac:dyDescent="0.25">
      <c r="H71">
        <v>1270</v>
      </c>
    </row>
    <row r="72" spans="1:30" x14ac:dyDescent="0.25">
      <c r="A72">
        <v>33</v>
      </c>
      <c r="B72">
        <v>2189</v>
      </c>
      <c r="C72" t="s">
        <v>166</v>
      </c>
      <c r="D72" t="s">
        <v>91</v>
      </c>
      <c r="E72" t="s">
        <v>167</v>
      </c>
      <c r="F72" t="s">
        <v>168</v>
      </c>
      <c r="G72" t="str">
        <f>"00150479"</f>
        <v>00150479</v>
      </c>
      <c r="H72" t="s">
        <v>169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5</v>
      </c>
      <c r="W72">
        <v>35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170</v>
      </c>
    </row>
    <row r="73" spans="1:30" x14ac:dyDescent="0.25">
      <c r="H73" t="s">
        <v>41</v>
      </c>
    </row>
    <row r="74" spans="1:30" x14ac:dyDescent="0.25">
      <c r="A74">
        <v>34</v>
      </c>
      <c r="B74">
        <v>2080</v>
      </c>
      <c r="C74" t="s">
        <v>171</v>
      </c>
      <c r="D74" t="s">
        <v>172</v>
      </c>
      <c r="E74" t="s">
        <v>80</v>
      </c>
      <c r="F74" t="s">
        <v>173</v>
      </c>
      <c r="G74" t="str">
        <f>"201208000016"</f>
        <v>201208000016</v>
      </c>
      <c r="H74">
        <v>715</v>
      </c>
      <c r="I74">
        <v>0</v>
      </c>
      <c r="J74">
        <v>0</v>
      </c>
      <c r="K74">
        <v>0</v>
      </c>
      <c r="L74">
        <v>200</v>
      </c>
      <c r="M74">
        <v>0</v>
      </c>
      <c r="N74">
        <v>50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6</v>
      </c>
      <c r="Y74">
        <v>1270</v>
      </c>
      <c r="Z74">
        <v>0</v>
      </c>
      <c r="AA74">
        <v>0</v>
      </c>
      <c r="AB74">
        <v>0</v>
      </c>
      <c r="AC74">
        <v>0</v>
      </c>
      <c r="AD74">
        <v>965</v>
      </c>
    </row>
    <row r="75" spans="1:30" x14ac:dyDescent="0.25">
      <c r="H75">
        <v>1270</v>
      </c>
    </row>
    <row r="76" spans="1:30" x14ac:dyDescent="0.25">
      <c r="A76">
        <v>35</v>
      </c>
      <c r="B76">
        <v>2069</v>
      </c>
      <c r="C76" t="s">
        <v>174</v>
      </c>
      <c r="D76" t="s">
        <v>175</v>
      </c>
      <c r="E76" t="s">
        <v>176</v>
      </c>
      <c r="F76" t="s">
        <v>177</v>
      </c>
      <c r="G76" t="str">
        <f>"00008912"</f>
        <v>00008912</v>
      </c>
      <c r="H76" t="s">
        <v>178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179</v>
      </c>
    </row>
    <row r="77" spans="1:30" x14ac:dyDescent="0.25">
      <c r="H77" t="s">
        <v>73</v>
      </c>
    </row>
    <row r="78" spans="1:30" x14ac:dyDescent="0.25">
      <c r="A78">
        <v>36</v>
      </c>
      <c r="B78">
        <v>185</v>
      </c>
      <c r="C78" t="s">
        <v>180</v>
      </c>
      <c r="D78" t="s">
        <v>80</v>
      </c>
      <c r="E78" t="s">
        <v>181</v>
      </c>
      <c r="F78" t="s">
        <v>182</v>
      </c>
      <c r="G78" t="str">
        <f>"201412006980"</f>
        <v>201412006980</v>
      </c>
      <c r="H78" t="s">
        <v>103</v>
      </c>
      <c r="I78">
        <v>150</v>
      </c>
      <c r="J78">
        <v>0</v>
      </c>
      <c r="K78">
        <v>0</v>
      </c>
      <c r="L78">
        <v>0</v>
      </c>
      <c r="M78">
        <v>0</v>
      </c>
      <c r="N78">
        <v>50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183</v>
      </c>
    </row>
    <row r="79" spans="1:30" x14ac:dyDescent="0.25">
      <c r="H79" t="s">
        <v>184</v>
      </c>
    </row>
    <row r="80" spans="1:30" x14ac:dyDescent="0.25">
      <c r="A80">
        <v>37</v>
      </c>
      <c r="B80">
        <v>492</v>
      </c>
      <c r="C80" t="s">
        <v>185</v>
      </c>
      <c r="D80" t="s">
        <v>186</v>
      </c>
      <c r="E80" t="s">
        <v>55</v>
      </c>
      <c r="F80" t="s">
        <v>187</v>
      </c>
      <c r="G80" t="str">
        <f>"00290663"</f>
        <v>00290663</v>
      </c>
      <c r="H80" t="s">
        <v>188</v>
      </c>
      <c r="I80">
        <v>0</v>
      </c>
      <c r="J80">
        <v>0</v>
      </c>
      <c r="K80">
        <v>0</v>
      </c>
      <c r="L80">
        <v>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189</v>
      </c>
    </row>
    <row r="81" spans="1:30" x14ac:dyDescent="0.25">
      <c r="H81" t="s">
        <v>41</v>
      </c>
    </row>
    <row r="82" spans="1:30" x14ac:dyDescent="0.25">
      <c r="A82">
        <v>38</v>
      </c>
      <c r="B82">
        <v>2656</v>
      </c>
      <c r="C82" t="s">
        <v>190</v>
      </c>
      <c r="D82" t="s">
        <v>156</v>
      </c>
      <c r="E82" t="s">
        <v>76</v>
      </c>
      <c r="F82" t="s">
        <v>191</v>
      </c>
      <c r="G82" t="str">
        <f>"00183899"</f>
        <v>00183899</v>
      </c>
      <c r="H82" t="s">
        <v>192</v>
      </c>
      <c r="I82">
        <v>0</v>
      </c>
      <c r="J82">
        <v>0</v>
      </c>
      <c r="K82">
        <v>0</v>
      </c>
      <c r="L82">
        <v>0</v>
      </c>
      <c r="M82">
        <v>0</v>
      </c>
      <c r="N82">
        <v>50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6</v>
      </c>
      <c r="Y82">
        <v>1270</v>
      </c>
      <c r="Z82">
        <v>0</v>
      </c>
      <c r="AA82">
        <v>0</v>
      </c>
      <c r="AB82">
        <v>6</v>
      </c>
      <c r="AC82">
        <v>102</v>
      </c>
      <c r="AD82" t="s">
        <v>193</v>
      </c>
    </row>
    <row r="83" spans="1:30" x14ac:dyDescent="0.25">
      <c r="H83">
        <v>1270</v>
      </c>
    </row>
    <row r="84" spans="1:30" x14ac:dyDescent="0.25">
      <c r="A84">
        <v>39</v>
      </c>
      <c r="B84">
        <v>6210</v>
      </c>
      <c r="C84" t="s">
        <v>194</v>
      </c>
      <c r="D84" t="s">
        <v>136</v>
      </c>
      <c r="E84" t="s">
        <v>195</v>
      </c>
      <c r="F84" t="s">
        <v>196</v>
      </c>
      <c r="G84" t="str">
        <f>"00335059"</f>
        <v>00335059</v>
      </c>
      <c r="H84" t="s">
        <v>178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24</v>
      </c>
      <c r="W84">
        <v>168</v>
      </c>
      <c r="X84">
        <v>6</v>
      </c>
      <c r="Y84">
        <v>1270</v>
      </c>
      <c r="Z84">
        <v>1</v>
      </c>
      <c r="AA84">
        <v>0</v>
      </c>
      <c r="AB84">
        <v>0</v>
      </c>
      <c r="AC84">
        <v>0</v>
      </c>
      <c r="AD84" t="s">
        <v>197</v>
      </c>
    </row>
    <row r="85" spans="1:30" x14ac:dyDescent="0.25">
      <c r="H85" t="s">
        <v>198</v>
      </c>
    </row>
    <row r="86" spans="1:30" x14ac:dyDescent="0.25">
      <c r="A86">
        <v>40</v>
      </c>
      <c r="B86">
        <v>645</v>
      </c>
      <c r="C86" t="s">
        <v>199</v>
      </c>
      <c r="D86" t="s">
        <v>200</v>
      </c>
      <c r="E86" t="s">
        <v>201</v>
      </c>
      <c r="F86" t="s">
        <v>202</v>
      </c>
      <c r="G86" t="str">
        <f>"00166061"</f>
        <v>00166061</v>
      </c>
      <c r="H86" t="s">
        <v>203</v>
      </c>
      <c r="I86">
        <v>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6</v>
      </c>
      <c r="Y86">
        <v>1270</v>
      </c>
      <c r="Z86">
        <v>2</v>
      </c>
      <c r="AA86">
        <v>0</v>
      </c>
      <c r="AB86">
        <v>0</v>
      </c>
      <c r="AC86">
        <v>0</v>
      </c>
      <c r="AD86" t="s">
        <v>204</v>
      </c>
    </row>
    <row r="87" spans="1:30" x14ac:dyDescent="0.25">
      <c r="H87" t="s">
        <v>93</v>
      </c>
    </row>
    <row r="88" spans="1:30" x14ac:dyDescent="0.25">
      <c r="A88">
        <v>41</v>
      </c>
      <c r="B88">
        <v>1597</v>
      </c>
      <c r="C88" t="s">
        <v>205</v>
      </c>
      <c r="D88" t="s">
        <v>136</v>
      </c>
      <c r="E88" t="s">
        <v>27</v>
      </c>
      <c r="F88" t="s">
        <v>206</v>
      </c>
      <c r="G88" t="str">
        <f>"00105208"</f>
        <v>00105208</v>
      </c>
      <c r="H88" t="s">
        <v>207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Z88">
        <v>2</v>
      </c>
      <c r="AA88">
        <v>0</v>
      </c>
      <c r="AB88">
        <v>0</v>
      </c>
      <c r="AC88">
        <v>0</v>
      </c>
      <c r="AD88" t="s">
        <v>208</v>
      </c>
    </row>
    <row r="89" spans="1:30" x14ac:dyDescent="0.25">
      <c r="H89" t="s">
        <v>17</v>
      </c>
    </row>
    <row r="90" spans="1:30" x14ac:dyDescent="0.25">
      <c r="A90">
        <v>42</v>
      </c>
      <c r="B90">
        <v>3868</v>
      </c>
      <c r="C90" t="s">
        <v>209</v>
      </c>
      <c r="D90" t="s">
        <v>210</v>
      </c>
      <c r="E90" t="s">
        <v>211</v>
      </c>
      <c r="F90" t="s">
        <v>212</v>
      </c>
      <c r="G90" t="str">
        <f>"00356914"</f>
        <v>00356914</v>
      </c>
      <c r="H90" t="s">
        <v>213</v>
      </c>
      <c r="I90">
        <v>0</v>
      </c>
      <c r="J90">
        <v>0</v>
      </c>
      <c r="K90">
        <v>0</v>
      </c>
      <c r="L90">
        <v>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</v>
      </c>
      <c r="W90">
        <v>56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214</v>
      </c>
    </row>
    <row r="91" spans="1:30" x14ac:dyDescent="0.25">
      <c r="H91" t="s">
        <v>215</v>
      </c>
    </row>
    <row r="92" spans="1:30" x14ac:dyDescent="0.25">
      <c r="A92">
        <v>43</v>
      </c>
      <c r="B92">
        <v>664</v>
      </c>
      <c r="C92" t="s">
        <v>216</v>
      </c>
      <c r="D92" t="s">
        <v>95</v>
      </c>
      <c r="E92" t="s">
        <v>217</v>
      </c>
      <c r="F92" t="s">
        <v>218</v>
      </c>
      <c r="G92" t="str">
        <f>"00178717"</f>
        <v>00178717</v>
      </c>
      <c r="H92" t="s">
        <v>219</v>
      </c>
      <c r="I92">
        <v>0</v>
      </c>
      <c r="J92">
        <v>0</v>
      </c>
      <c r="K92">
        <v>0</v>
      </c>
      <c r="L92">
        <v>0</v>
      </c>
      <c r="M92">
        <v>0</v>
      </c>
      <c r="N92">
        <v>50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6</v>
      </c>
      <c r="Y92">
        <v>1270</v>
      </c>
      <c r="Z92">
        <v>1</v>
      </c>
      <c r="AA92">
        <v>0</v>
      </c>
      <c r="AB92">
        <v>6</v>
      </c>
      <c r="AC92">
        <v>102</v>
      </c>
      <c r="AD92" t="s">
        <v>220</v>
      </c>
    </row>
    <row r="93" spans="1:30" x14ac:dyDescent="0.25">
      <c r="H93">
        <v>1270</v>
      </c>
    </row>
    <row r="94" spans="1:30" x14ac:dyDescent="0.25">
      <c r="A94">
        <v>44</v>
      </c>
      <c r="B94">
        <v>5179</v>
      </c>
      <c r="C94" t="s">
        <v>221</v>
      </c>
      <c r="D94" t="s">
        <v>47</v>
      </c>
      <c r="E94" t="s">
        <v>86</v>
      </c>
      <c r="F94" t="s">
        <v>222</v>
      </c>
      <c r="G94" t="str">
        <f>"00301011"</f>
        <v>00301011</v>
      </c>
      <c r="H94" t="s">
        <v>223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224</v>
      </c>
    </row>
    <row r="95" spans="1:30" x14ac:dyDescent="0.25">
      <c r="H95" t="s">
        <v>53</v>
      </c>
    </row>
    <row r="96" spans="1:30" x14ac:dyDescent="0.25">
      <c r="A96">
        <v>45</v>
      </c>
      <c r="B96">
        <v>1771</v>
      </c>
      <c r="C96" t="s">
        <v>225</v>
      </c>
      <c r="D96" t="s">
        <v>136</v>
      </c>
      <c r="E96" t="s">
        <v>226</v>
      </c>
      <c r="F96" t="s">
        <v>227</v>
      </c>
      <c r="G96" t="str">
        <f>"201412006093"</f>
        <v>201412006093</v>
      </c>
      <c r="H96" t="s">
        <v>228</v>
      </c>
      <c r="I96">
        <v>0</v>
      </c>
      <c r="J96">
        <v>0</v>
      </c>
      <c r="K96">
        <v>0</v>
      </c>
      <c r="L96">
        <v>0</v>
      </c>
      <c r="M96">
        <v>0</v>
      </c>
      <c r="N96">
        <v>50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5</v>
      </c>
      <c r="W96">
        <v>35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229</v>
      </c>
    </row>
    <row r="97" spans="1:30" x14ac:dyDescent="0.25">
      <c r="H97" t="s">
        <v>17</v>
      </c>
    </row>
    <row r="98" spans="1:30" x14ac:dyDescent="0.25">
      <c r="A98">
        <v>46</v>
      </c>
      <c r="B98">
        <v>4196</v>
      </c>
      <c r="C98" t="s">
        <v>230</v>
      </c>
      <c r="D98" t="s">
        <v>80</v>
      </c>
      <c r="E98" t="s">
        <v>60</v>
      </c>
      <c r="F98" t="s">
        <v>231</v>
      </c>
      <c r="G98" t="str">
        <f>"00359730"</f>
        <v>00359730</v>
      </c>
      <c r="H98">
        <v>671</v>
      </c>
      <c r="I98">
        <v>0</v>
      </c>
      <c r="J98">
        <v>0</v>
      </c>
      <c r="K98">
        <v>0</v>
      </c>
      <c r="L98">
        <v>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Z98">
        <v>0</v>
      </c>
      <c r="AA98">
        <v>0</v>
      </c>
      <c r="AB98">
        <v>0</v>
      </c>
      <c r="AC98">
        <v>0</v>
      </c>
      <c r="AD98">
        <v>741</v>
      </c>
    </row>
    <row r="99" spans="1:30" x14ac:dyDescent="0.25">
      <c r="H99" t="s">
        <v>73</v>
      </c>
    </row>
    <row r="100" spans="1:30" x14ac:dyDescent="0.25">
      <c r="A100">
        <v>47</v>
      </c>
      <c r="B100">
        <v>5516</v>
      </c>
      <c r="C100" t="s">
        <v>232</v>
      </c>
      <c r="D100" t="s">
        <v>136</v>
      </c>
      <c r="E100" t="s">
        <v>233</v>
      </c>
      <c r="F100" t="s">
        <v>234</v>
      </c>
      <c r="G100" t="str">
        <f>"00340196"</f>
        <v>00340196</v>
      </c>
      <c r="H100" t="s">
        <v>235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236</v>
      </c>
    </row>
    <row r="101" spans="1:30" x14ac:dyDescent="0.25">
      <c r="H101" t="s">
        <v>93</v>
      </c>
    </row>
    <row r="102" spans="1:30" x14ac:dyDescent="0.25">
      <c r="A102">
        <v>48</v>
      </c>
      <c r="B102">
        <v>1717</v>
      </c>
      <c r="C102" t="s">
        <v>237</v>
      </c>
      <c r="D102" t="s">
        <v>91</v>
      </c>
      <c r="E102" t="s">
        <v>238</v>
      </c>
      <c r="F102" t="s">
        <v>239</v>
      </c>
      <c r="G102" t="str">
        <f>"201203000057"</f>
        <v>201203000057</v>
      </c>
      <c r="H102" t="s">
        <v>240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6</v>
      </c>
      <c r="Y102">
        <v>1270</v>
      </c>
      <c r="Z102">
        <v>2</v>
      </c>
      <c r="AA102">
        <v>0</v>
      </c>
      <c r="AB102">
        <v>0</v>
      </c>
      <c r="AC102">
        <v>0</v>
      </c>
      <c r="AD102" t="s">
        <v>241</v>
      </c>
    </row>
    <row r="103" spans="1:30" x14ac:dyDescent="0.25">
      <c r="H103" t="s">
        <v>242</v>
      </c>
    </row>
    <row r="105" spans="1:30" x14ac:dyDescent="0.25">
      <c r="A105" t="s">
        <v>243</v>
      </c>
    </row>
    <row r="106" spans="1:30" x14ac:dyDescent="0.25">
      <c r="A106" t="s">
        <v>244</v>
      </c>
    </row>
    <row r="107" spans="1:30" x14ac:dyDescent="0.25">
      <c r="A107" t="s">
        <v>245</v>
      </c>
    </row>
    <row r="108" spans="1:30" x14ac:dyDescent="0.25">
      <c r="A108" t="s">
        <v>246</v>
      </c>
    </row>
    <row r="109" spans="1:30" x14ac:dyDescent="0.25">
      <c r="A109" t="s">
        <v>247</v>
      </c>
    </row>
    <row r="110" spans="1:30" x14ac:dyDescent="0.25">
      <c r="A110" t="s">
        <v>248</v>
      </c>
    </row>
    <row r="111" spans="1:30" x14ac:dyDescent="0.25">
      <c r="A111" t="s">
        <v>249</v>
      </c>
    </row>
    <row r="112" spans="1:30" x14ac:dyDescent="0.25">
      <c r="A112" t="s">
        <v>250</v>
      </c>
    </row>
    <row r="113" spans="1:1" x14ac:dyDescent="0.25">
      <c r="A113" t="s">
        <v>251</v>
      </c>
    </row>
    <row r="114" spans="1:1" x14ac:dyDescent="0.25">
      <c r="A114" t="s">
        <v>252</v>
      </c>
    </row>
    <row r="115" spans="1:1" x14ac:dyDescent="0.25">
      <c r="A115" t="s">
        <v>253</v>
      </c>
    </row>
    <row r="116" spans="1:1" x14ac:dyDescent="0.25">
      <c r="A116" t="s">
        <v>254</v>
      </c>
    </row>
    <row r="117" spans="1:1" x14ac:dyDescent="0.25">
      <c r="A117" t="s">
        <v>255</v>
      </c>
    </row>
    <row r="118" spans="1:1" x14ac:dyDescent="0.25">
      <c r="A118" t="s">
        <v>256</v>
      </c>
    </row>
    <row r="119" spans="1:1" x14ac:dyDescent="0.25">
      <c r="A119" t="s">
        <v>257</v>
      </c>
    </row>
    <row r="120" spans="1:1" x14ac:dyDescent="0.25">
      <c r="A120" t="s">
        <v>258</v>
      </c>
    </row>
    <row r="121" spans="1:1" x14ac:dyDescent="0.25">
      <c r="A121" t="s">
        <v>259</v>
      </c>
    </row>
    <row r="122" spans="1:1" x14ac:dyDescent="0.25">
      <c r="A122" t="s">
        <v>260</v>
      </c>
    </row>
    <row r="123" spans="1:1" x14ac:dyDescent="0.25">
      <c r="A123" t="s">
        <v>261</v>
      </c>
    </row>
    <row r="124" spans="1:1" x14ac:dyDescent="0.25">
      <c r="A124" t="s">
        <v>262</v>
      </c>
    </row>
    <row r="125" spans="1:1" x14ac:dyDescent="0.25">
      <c r="A125" t="s">
        <v>263</v>
      </c>
    </row>
    <row r="126" spans="1:1" x14ac:dyDescent="0.25">
      <c r="A126" t="s">
        <v>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2018-03-28T09:34:38Z</dcterms:created>
  <dcterms:modified xsi:type="dcterms:W3CDTF">2018-03-28T09:34:39Z</dcterms:modified>
</cp:coreProperties>
</file>