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2" i="1" l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<sst xmlns="http://schemas.openxmlformats.org/spreadsheetml/2006/main" count="286" uniqueCount="236">
  <si>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</si>
  <si>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</si>
  <si>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</si>
  <si>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</si>
  <si>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ΤΟΠΟΓΡΑΦΩΝ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</si>
  <si>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</si>
  <si>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</si>
  <si>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</si>
  <si>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</si>
  <si>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</si>
  <si>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</si>
  <si>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</si>
  <si>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</si>
  <si>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ΚΟΛΥΒΑ</t>
  </si>
  <si>
    <t>ΕΙΡΗΝΗ</t>
  </si>
  <si>
    <t>ΔΗΜΗΤΡΙΟΣ</t>
  </si>
  <si>
    <t>ΑΜ868419</t>
  </si>
  <si>
    <t>720,5</t>
  </si>
  <si>
    <t>1794,5</t>
  </si>
  <si>
    <t>1267-1274-1273-1272</t>
  </si>
  <si>
    <t>ΚΟΝΙΑΡΗ</t>
  </si>
  <si>
    <t>ΑΝΑΣΤΑΣΙΑ</t>
  </si>
  <si>
    <t>ΑΝΔΡΕΑΣ</t>
  </si>
  <si>
    <t>ΑΖ834243</t>
  </si>
  <si>
    <t>1229-1230-1231-1232-1258-1259-1260-1261-1262-1263-1264-1265-1266-1272-1273-1274-1202-1203-1267</t>
  </si>
  <si>
    <t>ΠΙΠΕΡΑΓΚΑΣ</t>
  </si>
  <si>
    <t>ΧΡΗΣΤΟΣ</t>
  </si>
  <si>
    <t>ΣΠΥΡΙΔΩΝ</t>
  </si>
  <si>
    <t>ΑΒ408055</t>
  </si>
  <si>
    <t>723,8</t>
  </si>
  <si>
    <t>1711,8</t>
  </si>
  <si>
    <t>1272-1273-1274</t>
  </si>
  <si>
    <t>ΠΟΝΤΙΚΑΣ</t>
  </si>
  <si>
    <t>ΗΛΙΑΣ</t>
  </si>
  <si>
    <t>ΓΕΩΡΓΙΟΣ</t>
  </si>
  <si>
    <t>ΑΙ160434</t>
  </si>
  <si>
    <t>799,7</t>
  </si>
  <si>
    <t>1687,7</t>
  </si>
  <si>
    <t>ΔΗΜΟΥ</t>
  </si>
  <si>
    <t>ΑΘΑΝΑΣΙΟΣ</t>
  </si>
  <si>
    <t>ΑΕ793748</t>
  </si>
  <si>
    <t>834,9</t>
  </si>
  <si>
    <t>1682,9</t>
  </si>
  <si>
    <t>1272-1273-1274-1257</t>
  </si>
  <si>
    <t>ΖΟΥΠΗΣ</t>
  </si>
  <si>
    <t>ΚΩΝΣΤΑΝΤΙΝΟΣ</t>
  </si>
  <si>
    <t>ΑΕ327196</t>
  </si>
  <si>
    <t>777,7</t>
  </si>
  <si>
    <t>1655,7</t>
  </si>
  <si>
    <t>1273-1257-1274-1272</t>
  </si>
  <si>
    <t>ΓΚΟΥΓΚΟΥΣΙΔΗΣ</t>
  </si>
  <si>
    <t>ΙΩΑΝΝΗΣ</t>
  </si>
  <si>
    <t>ΑΑ404300</t>
  </si>
  <si>
    <t>786,5</t>
  </si>
  <si>
    <t>1614,5</t>
  </si>
  <si>
    <t>ΦΑΡΜΑΚΗΣ</t>
  </si>
  <si>
    <t>ΒΑΣΙΛΕΙΟΣ</t>
  </si>
  <si>
    <t>ΑΚ142368</t>
  </si>
  <si>
    <t>717,2</t>
  </si>
  <si>
    <t>1575,2</t>
  </si>
  <si>
    <t>1273-1274-1272</t>
  </si>
  <si>
    <t>ΣΚΑΠΕΤΗ</t>
  </si>
  <si>
    <t>ΜΑΡΙΑ-ΑΙΚΑΤΕΡΙΝΗ</t>
  </si>
  <si>
    <t>ΑΕ113949</t>
  </si>
  <si>
    <t>754,6</t>
  </si>
  <si>
    <t>1570,6</t>
  </si>
  <si>
    <t>1272-1258</t>
  </si>
  <si>
    <t>ΛΕΠΕΝΟΣ</t>
  </si>
  <si>
    <t>ΝΙΚΟΛΑΟΣ</t>
  </si>
  <si>
    <t>ΕΠΑΜΕΙΝΩΝΔΑΣ</t>
  </si>
  <si>
    <t>ΑΖ575278</t>
  </si>
  <si>
    <t>734,8</t>
  </si>
  <si>
    <t>1562,8</t>
  </si>
  <si>
    <t>1267-1231-1232-1259-1266-1272-1274</t>
  </si>
  <si>
    <t>ΣΕΡΑΦΕΙΜΙΔΟΥ</t>
  </si>
  <si>
    <t>ΜΑΡΙΑ</t>
  </si>
  <si>
    <t>ΑΖ846423</t>
  </si>
  <si>
    <t>800,8</t>
  </si>
  <si>
    <t>1555,8</t>
  </si>
  <si>
    <t>1274-1273-1272</t>
  </si>
  <si>
    <t>ΣΑΒΒΑΣ</t>
  </si>
  <si>
    <t>ΦΩΤΙΟΣ</t>
  </si>
  <si>
    <t>ΑΕ933900</t>
  </si>
  <si>
    <t>719,4</t>
  </si>
  <si>
    <t>1500,4</t>
  </si>
  <si>
    <t>1274-1272</t>
  </si>
  <si>
    <t>ΧΑΤΖΗΣΤΑΥΡΟΥ</t>
  </si>
  <si>
    <t>ΑΝΤΩΝΙΑ</t>
  </si>
  <si>
    <t>ΑΖ348213</t>
  </si>
  <si>
    <t>828,3</t>
  </si>
  <si>
    <t>1496,3</t>
  </si>
  <si>
    <t>ΜΙΣΑΗΛΙΔΟΥ</t>
  </si>
  <si>
    <t>ΔΕΣΠΟΙΝΑ</t>
  </si>
  <si>
    <t>ΑΖ402250</t>
  </si>
  <si>
    <t>1274-1273-1272-1258</t>
  </si>
  <si>
    <t>ΚΑΨΑΛΗ</t>
  </si>
  <si>
    <t>ΠΟΛΥΞΕΝΗ</t>
  </si>
  <si>
    <t>ΑΜ818859</t>
  </si>
  <si>
    <t>819,5</t>
  </si>
  <si>
    <t>1437,5</t>
  </si>
  <si>
    <t>1260-1264-1262-1263-1267-1269-1273-1231-1230-1274-1258-1272-1265-1259-1232-1266-1257</t>
  </si>
  <si>
    <t>ΠΑΠΑΘΕΟΔΩΡΟΥ</t>
  </si>
  <si>
    <t>ΘΩΜΑΣ</t>
  </si>
  <si>
    <t>ΑΖ346968</t>
  </si>
  <si>
    <t>753,5</t>
  </si>
  <si>
    <t>1391,5</t>
  </si>
  <si>
    <t>ΤΗΛΚΕΡΙΔΗΣ</t>
  </si>
  <si>
    <t>ΑΕ186632</t>
  </si>
  <si>
    <t>1267-1258-1272-1263-1274-1229-1273-1260-1203-1259-1262-1264-1265-1232-1261-1266-1231-1230</t>
  </si>
  <si>
    <t>ΓΛΥΚΕΡΙΑ</t>
  </si>
  <si>
    <t>ΑΜ844863</t>
  </si>
  <si>
    <t>ΑΧΤΣΕΛΙΔΗΣ</t>
  </si>
  <si>
    <t>ΣΩΤΗΡΙΟΣ</t>
  </si>
  <si>
    <t>ΑΕ898674</t>
  </si>
  <si>
    <t>812,9</t>
  </si>
  <si>
    <t>1367,9</t>
  </si>
  <si>
    <t>ΣΟΒΑΤΖΙΔΟΥ</t>
  </si>
  <si>
    <t>ΕΥΓΕΝΙΑ</t>
  </si>
  <si>
    <t>ΘΕΟΔΩΡΟΣ</t>
  </si>
  <si>
    <t>ΑΕ389758</t>
  </si>
  <si>
    <t>674,3</t>
  </si>
  <si>
    <t>1366,3</t>
  </si>
  <si>
    <t>1273-1229-1267-1259-1262-1264-1263-1265-1232-1231-1266-1272-1274-1257-1258-1230-1260-1261</t>
  </si>
  <si>
    <t>ΤΣΟΥΡΤΣΟΥΛΗΣ</t>
  </si>
  <si>
    <t>Φ300972</t>
  </si>
  <si>
    <t>666,6</t>
  </si>
  <si>
    <t>1354,6</t>
  </si>
  <si>
    <t>1262-1257-1265-1264-1263-1273-1229-1274-1232-1231-1266-1272-1259-1267</t>
  </si>
  <si>
    <t>ΤΕΡΖΗ</t>
  </si>
  <si>
    <t xml:space="preserve">ΓΕΩΡΓΙΑ </t>
  </si>
  <si>
    <t>ΑΗ856381</t>
  </si>
  <si>
    <t>727,1</t>
  </si>
  <si>
    <t>1345,1</t>
  </si>
  <si>
    <t>1258-1272-1263-1273-1262-1259-1260-1264-1265-1266</t>
  </si>
  <si>
    <t>ΚΑΡΑΓΙΑΝΝΗΣ</t>
  </si>
  <si>
    <t>ΘΕΜΙΣΤΟΚΛΗΣ</t>
  </si>
  <si>
    <t>Σ483307</t>
  </si>
  <si>
    <t>1229-1230-1231-1232-1272-1273-1274-1257-1259-1258-1260-1261-1262-1263-1264-1265-1266</t>
  </si>
  <si>
    <t>ΣΟΥΡΛΑ</t>
  </si>
  <si>
    <t>ΓΕΩΡΓΙΑ</t>
  </si>
  <si>
    <t>ΕΥΑΓΓΕΛΟΣ</t>
  </si>
  <si>
    <t>ΑΚ381689</t>
  </si>
  <si>
    <t>708,4</t>
  </si>
  <si>
    <t>1312,4</t>
  </si>
  <si>
    <t>1267-1257-1272-1274-1273</t>
  </si>
  <si>
    <t>ΚΑΠΟΥΣΙΖΗΣ</t>
  </si>
  <si>
    <t>ΑΝΑΣΤΑΣΙΟΣ</t>
  </si>
  <si>
    <t>ΑΝ395058</t>
  </si>
  <si>
    <t>1307,1</t>
  </si>
  <si>
    <t>ΚΑΡΑΜΠΑΛΙΟΣ</t>
  </si>
  <si>
    <t>ΑΜ815492</t>
  </si>
  <si>
    <t>1263,6</t>
  </si>
  <si>
    <t>1257-1273-1274-1272-1267-1262-1263-1264-1229-1266-1265-1230-1231-1259-1232-1258-1261-1260</t>
  </si>
  <si>
    <t>ΓΕΡΑΚΗ</t>
  </si>
  <si>
    <t>ΠΑΝΑΓΙΩΤΑ</t>
  </si>
  <si>
    <t>ΓΡΗΓΟΡΙΟΣ</t>
  </si>
  <si>
    <t>Χ725289</t>
  </si>
  <si>
    <t>798,6</t>
  </si>
  <si>
    <t>1255,6</t>
  </si>
  <si>
    <t>1267-1272-1258-1274-1273-1263-1229-1262-1259-1260-1265-1257-1232-1231-1266-1230</t>
  </si>
  <si>
    <t>ΚΩΝΣΤΑΝΤΙΝΙΔΗΣ</t>
  </si>
  <si>
    <t>ΑΒ158690</t>
  </si>
  <si>
    <t>713,9</t>
  </si>
  <si>
    <t>1235,9</t>
  </si>
  <si>
    <t>1273-1274-1272-1257-1267</t>
  </si>
  <si>
    <t>ΤΣΙΟΓΚΑ</t>
  </si>
  <si>
    <t>ΒΑΣΙΛΙΚΗ</t>
  </si>
  <si>
    <t>ΑΗ226669</t>
  </si>
  <si>
    <t>673,2</t>
  </si>
  <si>
    <t>1198,2</t>
  </si>
  <si>
    <t>1231-1232-1266-1265-1264-1260-1262-1229-1261-1263-1258-1259-1202-1272-1273-1274-1203-1267</t>
  </si>
  <si>
    <t xml:space="preserve">ΤΟΤΟΝΙΔΗΣ </t>
  </si>
  <si>
    <t>ΣΑΒΑΑΣ</t>
  </si>
  <si>
    <t>Χ379243</t>
  </si>
  <si>
    <t>688,6</t>
  </si>
  <si>
    <t>1152,6</t>
  </si>
  <si>
    <t>1259-1274-1272-1273-1229-1230-1231-1232-1257-1258-1260-1261-1262-1263-1264-1265</t>
  </si>
  <si>
    <t>ΣΑΡΑΝΤΙΔΗΣ</t>
  </si>
  <si>
    <t>ΑΝΤΩΝΙΟΣ</t>
  </si>
  <si>
    <t>Χ466597</t>
  </si>
  <si>
    <t>716,1</t>
  </si>
  <si>
    <t>1124,1</t>
  </si>
  <si>
    <t>1267-1259-1263-1272-1273-1274-1258-1229-1230-1260-1264-1232-1231-1262-1265-1257-1266-1227</t>
  </si>
  <si>
    <t>ΝΙΚΟΛΑΚΟΠΟΥΛΟΥ</t>
  </si>
  <si>
    <t>ΓΕΩΡΓΙΑ-ΦΡΙΝΤΑ</t>
  </si>
  <si>
    <t>ΑΚ764118</t>
  </si>
  <si>
    <t>729,3</t>
  </si>
  <si>
    <t>1122,3</t>
  </si>
  <si>
    <t>ΞΕΝΙΤΙΔΟΥ</t>
  </si>
  <si>
    <t>ΣΑΒΒΟΥΛΑ</t>
  </si>
  <si>
    <t>ΕΥΚΛΕΙΔΗΣ</t>
  </si>
  <si>
    <t>ΑΖ819217</t>
  </si>
  <si>
    <t>782,1</t>
  </si>
  <si>
    <t>1069,1</t>
  </si>
  <si>
    <t>ΝΕΤΣΙΚΑΣ</t>
  </si>
  <si>
    <t>ΑΚ894024</t>
  </si>
  <si>
    <t>ΜΠΑΓΚΟΥ</t>
  </si>
  <si>
    <t>ΕΥΑΓΓΕΛΙΑ</t>
  </si>
  <si>
    <t>ΑΚ942111</t>
  </si>
  <si>
    <t>1258-1267-1272-1274</t>
  </si>
  <si>
    <t>ΤΑΡΑΒΑΝΗΣ</t>
  </si>
  <si>
    <t>ΑΛΕΞΙΟΣ</t>
  </si>
  <si>
    <t>ΑΗ346383</t>
  </si>
  <si>
    <t>684,2</t>
  </si>
  <si>
    <t>1055,2</t>
  </si>
  <si>
    <t>ΛΑΚΚΑΣ</t>
  </si>
  <si>
    <t>ΑΕ757712</t>
  </si>
  <si>
    <t>694,1</t>
  </si>
  <si>
    <t>925,1</t>
  </si>
  <si>
    <t>ΤΣΟΥΚΑΛΑΣ</t>
  </si>
  <si>
    <t>ΑΒ776638</t>
  </si>
  <si>
    <t>647,9</t>
  </si>
  <si>
    <t>887,9</t>
  </si>
  <si>
    <t>1232-1260-1262-1264-1265-1263-1259-1266-1258-1230-1231-1229-1267-1272-1273-1274-1257-1227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</si>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</sst>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6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5709</v>
      </c>
      <c r="C8" t="s">
        <v>13</v>
      </c>
      <c r="D8" t="s">
        <v>14</v>
      </c>
      <c r="E8" t="s">
        <v>15</v>
      </c>
      <c r="F8" t="s">
        <v>16</v>
      </c>
      <c r="G8" t="str">
        <f>"00331473"</f>
        <v>00331473</v>
      </c>
      <c r="H8" t="s">
        <v>17</v>
      </c>
      <c r="I8">
        <v>150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28</v>
      </c>
      <c r="W8">
        <v>196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636</v>
      </c>
      <c r="C10" t="s">
        <v>20</v>
      </c>
      <c r="D10" t="s">
        <v>21</v>
      </c>
      <c r="E10" t="s">
        <v>22</v>
      </c>
      <c r="F10" t="s">
        <v>23</v>
      </c>
      <c r="G10" t="str">
        <f>"201601000324"</f>
        <v>201601000324</v>
      </c>
      <c r="H10">
        <v>704</v>
      </c>
      <c r="I10">
        <v>150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50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3</v>
      </c>
      <c r="AA10">
        <v>0</v>
      </c>
      <c r="AB10">
        <v>24</v>
      </c>
      <c r="AC10">
        <v>408</v>
      </c>
      <c r="AD10">
        <v>1762</v>
      </c>
    </row>
    <row r="11" spans="1:30" x14ac:dyDescent="0.25">
      <c r="H11" t="s">
        <v>24</v>
      </c>
    </row>
    <row r="12" spans="1:30" x14ac:dyDescent="0.25">
      <c r="A12">
        <v>3</v>
      </c>
      <c r="B12">
        <v>159</v>
      </c>
      <c r="C12" t="s">
        <v>25</v>
      </c>
      <c r="D12" t="s">
        <v>26</v>
      </c>
      <c r="E12" t="s">
        <v>27</v>
      </c>
      <c r="F12" t="s">
        <v>28</v>
      </c>
      <c r="G12" t="str">
        <f>"00253397"</f>
        <v>00253397</v>
      </c>
      <c r="H12" t="s">
        <v>29</v>
      </c>
      <c r="I12">
        <v>150</v>
      </c>
      <c r="J12">
        <v>0</v>
      </c>
      <c r="K12">
        <v>0</v>
      </c>
      <c r="L12">
        <v>200</v>
      </c>
      <c r="M12">
        <v>0</v>
      </c>
      <c r="N12">
        <v>50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3766</v>
      </c>
      <c r="C14" t="s">
        <v>32</v>
      </c>
      <c r="D14" t="s">
        <v>33</v>
      </c>
      <c r="E14" t="s">
        <v>34</v>
      </c>
      <c r="F14" t="s">
        <v>35</v>
      </c>
      <c r="G14" t="str">
        <f>"00210592"</f>
        <v>00210592</v>
      </c>
      <c r="H14" t="s">
        <v>36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30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37</v>
      </c>
    </row>
    <row r="15" spans="1:30" x14ac:dyDescent="0.25">
      <c r="H15" t="s">
        <v>31</v>
      </c>
    </row>
    <row r="16" spans="1:30" x14ac:dyDescent="0.25">
      <c r="A16">
        <v>5</v>
      </c>
      <c r="B16">
        <v>3550</v>
      </c>
      <c r="C16" t="s">
        <v>38</v>
      </c>
      <c r="D16" t="s">
        <v>39</v>
      </c>
      <c r="E16" t="s">
        <v>34</v>
      </c>
      <c r="F16" t="s">
        <v>40</v>
      </c>
      <c r="G16" t="str">
        <f>"201511040384"</f>
        <v>201511040384</v>
      </c>
      <c r="H16" t="s">
        <v>41</v>
      </c>
      <c r="I16">
        <v>0</v>
      </c>
      <c r="J16">
        <v>0</v>
      </c>
      <c r="K16">
        <v>0</v>
      </c>
      <c r="L16">
        <v>200</v>
      </c>
      <c r="M16">
        <v>30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42</v>
      </c>
    </row>
    <row r="17" spans="1:30" x14ac:dyDescent="0.25">
      <c r="H17" t="s">
        <v>43</v>
      </c>
    </row>
    <row r="18" spans="1:30" x14ac:dyDescent="0.25">
      <c r="A18">
        <v>6</v>
      </c>
      <c r="B18">
        <v>5404</v>
      </c>
      <c r="C18" t="s">
        <v>44</v>
      </c>
      <c r="D18" t="s">
        <v>15</v>
      </c>
      <c r="E18" t="s">
        <v>45</v>
      </c>
      <c r="F18" t="s">
        <v>46</v>
      </c>
      <c r="G18" t="str">
        <f>"201512000680"</f>
        <v>201512000680</v>
      </c>
      <c r="H18" t="s">
        <v>47</v>
      </c>
      <c r="I18">
        <v>0</v>
      </c>
      <c r="J18">
        <v>0</v>
      </c>
      <c r="K18">
        <v>0</v>
      </c>
      <c r="L18">
        <v>260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48</v>
      </c>
    </row>
    <row r="19" spans="1:30" x14ac:dyDescent="0.25">
      <c r="H19" t="s">
        <v>49</v>
      </c>
    </row>
    <row r="20" spans="1:30" x14ac:dyDescent="0.25">
      <c r="A20">
        <v>7</v>
      </c>
      <c r="B20">
        <v>276</v>
      </c>
      <c r="C20" t="s">
        <v>50</v>
      </c>
      <c r="D20" t="s">
        <v>51</v>
      </c>
      <c r="E20" t="s">
        <v>34</v>
      </c>
      <c r="F20" t="s">
        <v>52</v>
      </c>
      <c r="G20" t="str">
        <f>"00261458"</f>
        <v>00261458</v>
      </c>
      <c r="H20" t="s">
        <v>53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6</v>
      </c>
      <c r="Y20">
        <v>1272</v>
      </c>
      <c r="Z20">
        <v>0</v>
      </c>
      <c r="AA20">
        <v>0</v>
      </c>
      <c r="AB20">
        <v>24</v>
      </c>
      <c r="AC20">
        <v>408</v>
      </c>
      <c r="AD20" t="s">
        <v>54</v>
      </c>
    </row>
    <row r="21" spans="1:30" x14ac:dyDescent="0.25">
      <c r="H21">
        <v>1272</v>
      </c>
    </row>
    <row r="22" spans="1:30" x14ac:dyDescent="0.25">
      <c r="A22">
        <v>8</v>
      </c>
      <c r="B22">
        <v>4376</v>
      </c>
      <c r="C22" t="s">
        <v>55</v>
      </c>
      <c r="D22" t="s">
        <v>15</v>
      </c>
      <c r="E22" t="s">
        <v>56</v>
      </c>
      <c r="F22" t="s">
        <v>57</v>
      </c>
      <c r="G22" t="str">
        <f>"00162821"</f>
        <v>00162821</v>
      </c>
      <c r="H22" t="s">
        <v>58</v>
      </c>
      <c r="I22">
        <v>0</v>
      </c>
      <c r="J22">
        <v>0</v>
      </c>
      <c r="K22">
        <v>0</v>
      </c>
      <c r="L22">
        <v>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 t="s">
        <v>59</v>
      </c>
    </row>
    <row r="23" spans="1:30" x14ac:dyDescent="0.25">
      <c r="H23" t="s">
        <v>60</v>
      </c>
    </row>
    <row r="24" spans="1:30" x14ac:dyDescent="0.25">
      <c r="A24">
        <v>9</v>
      </c>
      <c r="B24">
        <v>3529</v>
      </c>
      <c r="C24" t="s">
        <v>61</v>
      </c>
      <c r="D24" t="s">
        <v>62</v>
      </c>
      <c r="E24" t="s">
        <v>26</v>
      </c>
      <c r="F24" t="s">
        <v>63</v>
      </c>
      <c r="G24" t="str">
        <f>"00022285"</f>
        <v>00022285</v>
      </c>
      <c r="H24" t="s">
        <v>64</v>
      </c>
      <c r="I24">
        <v>0</v>
      </c>
      <c r="J24">
        <v>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54</v>
      </c>
      <c r="W24">
        <v>378</v>
      </c>
      <c r="X24">
        <v>6</v>
      </c>
      <c r="Y24">
        <v>1272</v>
      </c>
      <c r="Z24">
        <v>0</v>
      </c>
      <c r="AA24">
        <v>0</v>
      </c>
      <c r="AB24">
        <v>24</v>
      </c>
      <c r="AC24">
        <v>408</v>
      </c>
      <c r="AD24" t="s">
        <v>65</v>
      </c>
    </row>
    <row r="25" spans="1:30" x14ac:dyDescent="0.25">
      <c r="H25" t="s">
        <v>66</v>
      </c>
    </row>
    <row r="26" spans="1:30" x14ac:dyDescent="0.25">
      <c r="A26">
        <v>10</v>
      </c>
      <c r="B26">
        <v>6143</v>
      </c>
      <c r="C26" t="s">
        <v>67</v>
      </c>
      <c r="D26" t="s">
        <v>68</v>
      </c>
      <c r="E26" t="s">
        <v>69</v>
      </c>
      <c r="F26" t="s">
        <v>70</v>
      </c>
      <c r="G26" t="str">
        <f>"00246121"</f>
        <v>00246121</v>
      </c>
      <c r="H26" t="s">
        <v>71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72</v>
      </c>
    </row>
    <row r="27" spans="1:30" x14ac:dyDescent="0.25">
      <c r="H27" t="s">
        <v>73</v>
      </c>
    </row>
    <row r="28" spans="1:30" x14ac:dyDescent="0.25">
      <c r="A28">
        <v>11</v>
      </c>
      <c r="B28">
        <v>731</v>
      </c>
      <c r="C28" t="s">
        <v>74</v>
      </c>
      <c r="D28" t="s">
        <v>75</v>
      </c>
      <c r="E28" t="s">
        <v>68</v>
      </c>
      <c r="F28" t="s">
        <v>76</v>
      </c>
      <c r="G28" t="str">
        <f>"201512004937"</f>
        <v>201512004937</v>
      </c>
      <c r="H28" t="s">
        <v>77</v>
      </c>
      <c r="I28">
        <v>0</v>
      </c>
      <c r="J28">
        <v>0</v>
      </c>
      <c r="K28">
        <v>0</v>
      </c>
      <c r="L28">
        <v>0</v>
      </c>
      <c r="M28">
        <v>0</v>
      </c>
      <c r="N28">
        <v>30</v>
      </c>
      <c r="O28">
        <v>0</v>
      </c>
      <c r="P28">
        <v>0</v>
      </c>
      <c r="Q28">
        <v>30</v>
      </c>
      <c r="R28">
        <v>0</v>
      </c>
      <c r="S28">
        <v>0</v>
      </c>
      <c r="T28">
        <v>0</v>
      </c>
      <c r="U28">
        <v>0</v>
      </c>
      <c r="V28">
        <v>41</v>
      </c>
      <c r="W28">
        <v>287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78</v>
      </c>
    </row>
    <row r="29" spans="1:30" x14ac:dyDescent="0.25">
      <c r="H29" t="s">
        <v>79</v>
      </c>
    </row>
    <row r="30" spans="1:30" x14ac:dyDescent="0.25">
      <c r="A30">
        <v>12</v>
      </c>
      <c r="B30">
        <v>5232</v>
      </c>
      <c r="C30" t="s">
        <v>80</v>
      </c>
      <c r="D30" t="s">
        <v>81</v>
      </c>
      <c r="E30" t="s">
        <v>15</v>
      </c>
      <c r="F30" t="s">
        <v>82</v>
      </c>
      <c r="G30" t="str">
        <f>"201412006472"</f>
        <v>201412006472</v>
      </c>
      <c r="H30" t="s">
        <v>83</v>
      </c>
      <c r="I30">
        <v>0</v>
      </c>
      <c r="J30">
        <v>0</v>
      </c>
      <c r="K30">
        <v>0</v>
      </c>
      <c r="L30">
        <v>0</v>
      </c>
      <c r="M30">
        <v>100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39</v>
      </c>
      <c r="W30">
        <v>273</v>
      </c>
      <c r="X30">
        <v>0</v>
      </c>
      <c r="Z30">
        <v>0</v>
      </c>
      <c r="AA30">
        <v>0</v>
      </c>
      <c r="AB30">
        <v>24</v>
      </c>
      <c r="AC30">
        <v>408</v>
      </c>
      <c r="AD30" t="s">
        <v>84</v>
      </c>
    </row>
    <row r="31" spans="1:30" x14ac:dyDescent="0.25">
      <c r="H31" t="s">
        <v>85</v>
      </c>
    </row>
    <row r="32" spans="1:30" x14ac:dyDescent="0.25">
      <c r="A32">
        <v>13</v>
      </c>
      <c r="B32">
        <v>3914</v>
      </c>
      <c r="C32" t="s">
        <v>86</v>
      </c>
      <c r="D32" t="s">
        <v>87</v>
      </c>
      <c r="E32" t="s">
        <v>45</v>
      </c>
      <c r="F32" t="s">
        <v>88</v>
      </c>
      <c r="G32" t="str">
        <f>"00346010"</f>
        <v>00346010</v>
      </c>
      <c r="H32" t="s">
        <v>89</v>
      </c>
      <c r="I32">
        <v>0</v>
      </c>
      <c r="J32">
        <v>0</v>
      </c>
      <c r="K32">
        <v>0</v>
      </c>
      <c r="L32">
        <v>0</v>
      </c>
      <c r="M32">
        <v>0</v>
      </c>
      <c r="N32">
        <v>50</v>
      </c>
      <c r="O32">
        <v>0</v>
      </c>
      <c r="P32">
        <v>0</v>
      </c>
      <c r="Q32">
        <v>30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90</v>
      </c>
    </row>
    <row r="33" spans="1:30" x14ac:dyDescent="0.25">
      <c r="H33" t="s">
        <v>79</v>
      </c>
    </row>
    <row r="34" spans="1:30" x14ac:dyDescent="0.25">
      <c r="A34">
        <v>14</v>
      </c>
      <c r="B34">
        <v>5006</v>
      </c>
      <c r="C34" t="s">
        <v>91</v>
      </c>
      <c r="D34" t="s">
        <v>92</v>
      </c>
      <c r="E34" t="s">
        <v>34</v>
      </c>
      <c r="F34" t="s">
        <v>93</v>
      </c>
      <c r="G34" t="str">
        <f>"00365850"</f>
        <v>00365850</v>
      </c>
      <c r="H34">
        <v>726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6</v>
      </c>
      <c r="Y34">
        <v>1272</v>
      </c>
      <c r="Z34">
        <v>1</v>
      </c>
      <c r="AA34">
        <v>0</v>
      </c>
      <c r="AB34">
        <v>0</v>
      </c>
      <c r="AC34">
        <v>0</v>
      </c>
      <c r="AD34">
        <v>1464</v>
      </c>
    </row>
    <row r="35" spans="1:30" x14ac:dyDescent="0.25">
      <c r="H35" t="s">
        <v>94</v>
      </c>
    </row>
    <row r="36" spans="1:30" x14ac:dyDescent="0.25">
      <c r="A36">
        <v>15</v>
      </c>
      <c r="B36">
        <v>3804</v>
      </c>
      <c r="C36" t="s">
        <v>95</v>
      </c>
      <c r="D36" t="s">
        <v>96</v>
      </c>
      <c r="E36" t="s">
        <v>45</v>
      </c>
      <c r="F36" t="s">
        <v>97</v>
      </c>
      <c r="G36" t="str">
        <f>"00294946"</f>
        <v>00294946</v>
      </c>
      <c r="H36" t="s">
        <v>98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99</v>
      </c>
    </row>
    <row r="37" spans="1:30" x14ac:dyDescent="0.25">
      <c r="H37" t="s">
        <v>100</v>
      </c>
    </row>
    <row r="38" spans="1:30" x14ac:dyDescent="0.25">
      <c r="A38">
        <v>16</v>
      </c>
      <c r="B38">
        <v>374</v>
      </c>
      <c r="C38" t="s">
        <v>101</v>
      </c>
      <c r="D38" t="s">
        <v>102</v>
      </c>
      <c r="E38" t="s">
        <v>39</v>
      </c>
      <c r="F38" t="s">
        <v>103</v>
      </c>
      <c r="G38" t="str">
        <f>"00277761"</f>
        <v>00277761</v>
      </c>
      <c r="H38" t="s">
        <v>104</v>
      </c>
      <c r="I38">
        <v>0</v>
      </c>
      <c r="J38">
        <v>0</v>
      </c>
      <c r="K38">
        <v>0</v>
      </c>
      <c r="L38">
        <v>0</v>
      </c>
      <c r="M38">
        <v>0</v>
      </c>
      <c r="N38">
        <v>50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6</v>
      </c>
      <c r="Y38">
        <v>1272</v>
      </c>
      <c r="Z38">
        <v>0</v>
      </c>
      <c r="AA38">
        <v>0</v>
      </c>
      <c r="AB38">
        <v>0</v>
      </c>
      <c r="AC38">
        <v>0</v>
      </c>
      <c r="AD38" t="s">
        <v>105</v>
      </c>
    </row>
    <row r="39" spans="1:30" x14ac:dyDescent="0.25">
      <c r="H39" t="s">
        <v>79</v>
      </c>
    </row>
    <row r="40" spans="1:30" x14ac:dyDescent="0.25">
      <c r="A40">
        <v>17</v>
      </c>
      <c r="B40">
        <v>2532</v>
      </c>
      <c r="C40" t="s">
        <v>106</v>
      </c>
      <c r="D40" t="s">
        <v>22</v>
      </c>
      <c r="E40" t="s">
        <v>34</v>
      </c>
      <c r="F40" t="s">
        <v>107</v>
      </c>
      <c r="G40" t="str">
        <f>"200712001750"</f>
        <v>200712001750</v>
      </c>
      <c r="H40">
        <v>726</v>
      </c>
      <c r="I40">
        <v>0</v>
      </c>
      <c r="J40">
        <v>0</v>
      </c>
      <c r="K40">
        <v>0</v>
      </c>
      <c r="L40">
        <v>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>
        <v>1384</v>
      </c>
    </row>
    <row r="41" spans="1:30" x14ac:dyDescent="0.25">
      <c r="H41" t="s">
        <v>108</v>
      </c>
    </row>
    <row r="42" spans="1:30" x14ac:dyDescent="0.25">
      <c r="A42">
        <v>18</v>
      </c>
      <c r="B42">
        <v>2825</v>
      </c>
      <c r="C42" t="s">
        <v>38</v>
      </c>
      <c r="D42" t="s">
        <v>109</v>
      </c>
      <c r="E42" t="s">
        <v>45</v>
      </c>
      <c r="F42" t="s">
        <v>110</v>
      </c>
      <c r="G42" t="str">
        <f>"00146147"</f>
        <v>00146147</v>
      </c>
      <c r="H42">
        <v>759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>
        <v>1377</v>
      </c>
    </row>
    <row r="43" spans="1:30" x14ac:dyDescent="0.25">
      <c r="H43" t="s">
        <v>79</v>
      </c>
    </row>
    <row r="44" spans="1:30" x14ac:dyDescent="0.25">
      <c r="A44">
        <v>19</v>
      </c>
      <c r="B44">
        <v>861</v>
      </c>
      <c r="C44" t="s">
        <v>111</v>
      </c>
      <c r="D44" t="s">
        <v>15</v>
      </c>
      <c r="E44" t="s">
        <v>112</v>
      </c>
      <c r="F44" t="s">
        <v>113</v>
      </c>
      <c r="G44" t="str">
        <f>"00301110"</f>
        <v>00301110</v>
      </c>
      <c r="H44" t="s">
        <v>114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21</v>
      </c>
      <c r="W44">
        <v>147</v>
      </c>
      <c r="X44">
        <v>0</v>
      </c>
      <c r="Z44">
        <v>0</v>
      </c>
      <c r="AA44">
        <v>0</v>
      </c>
      <c r="AB44">
        <v>24</v>
      </c>
      <c r="AC44">
        <v>408</v>
      </c>
      <c r="AD44" t="s">
        <v>115</v>
      </c>
    </row>
    <row r="45" spans="1:30" x14ac:dyDescent="0.25">
      <c r="H45" t="s">
        <v>85</v>
      </c>
    </row>
    <row r="46" spans="1:30" x14ac:dyDescent="0.25">
      <c r="A46">
        <v>20</v>
      </c>
      <c r="B46">
        <v>4049</v>
      </c>
      <c r="C46" t="s">
        <v>116</v>
      </c>
      <c r="D46" t="s">
        <v>117</v>
      </c>
      <c r="E46" t="s">
        <v>118</v>
      </c>
      <c r="F46" t="s">
        <v>119</v>
      </c>
      <c r="G46" t="str">
        <f>"201406015873"</f>
        <v>201406015873</v>
      </c>
      <c r="H46" t="s">
        <v>120</v>
      </c>
      <c r="I46">
        <v>0</v>
      </c>
      <c r="J46">
        <v>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66</v>
      </c>
      <c r="W46">
        <v>462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121</v>
      </c>
    </row>
    <row r="47" spans="1:30" x14ac:dyDescent="0.25">
      <c r="H47" t="s">
        <v>122</v>
      </c>
    </row>
    <row r="48" spans="1:30" x14ac:dyDescent="0.25">
      <c r="A48">
        <v>21</v>
      </c>
      <c r="B48">
        <v>5712</v>
      </c>
      <c r="C48" t="s">
        <v>123</v>
      </c>
      <c r="D48" t="s">
        <v>56</v>
      </c>
      <c r="E48" t="s">
        <v>34</v>
      </c>
      <c r="F48" t="s">
        <v>124</v>
      </c>
      <c r="G48" t="str">
        <f>"00323841"</f>
        <v>00323841</v>
      </c>
      <c r="H48" t="s">
        <v>125</v>
      </c>
      <c r="I48">
        <v>0</v>
      </c>
      <c r="J48">
        <v>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77</v>
      </c>
      <c r="W48">
        <v>539</v>
      </c>
      <c r="X48">
        <v>0</v>
      </c>
      <c r="Z48">
        <v>0</v>
      </c>
      <c r="AA48">
        <v>0</v>
      </c>
      <c r="AB48">
        <v>7</v>
      </c>
      <c r="AC48">
        <v>119</v>
      </c>
      <c r="AD48" t="s">
        <v>126</v>
      </c>
    </row>
    <row r="49" spans="1:30" x14ac:dyDescent="0.25">
      <c r="H49" t="s">
        <v>127</v>
      </c>
    </row>
    <row r="50" spans="1:30" x14ac:dyDescent="0.25">
      <c r="A50">
        <v>22</v>
      </c>
      <c r="B50">
        <v>2415</v>
      </c>
      <c r="C50" t="s">
        <v>128</v>
      </c>
      <c r="D50" t="s">
        <v>129</v>
      </c>
      <c r="E50" t="s">
        <v>15</v>
      </c>
      <c r="F50" t="s">
        <v>130</v>
      </c>
      <c r="G50" t="str">
        <f>"00323967"</f>
        <v>00323967</v>
      </c>
      <c r="H50" t="s">
        <v>131</v>
      </c>
      <c r="I50">
        <v>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6</v>
      </c>
      <c r="Y50">
        <v>1272</v>
      </c>
      <c r="Z50">
        <v>0</v>
      </c>
      <c r="AA50">
        <v>0</v>
      </c>
      <c r="AB50">
        <v>0</v>
      </c>
      <c r="AC50">
        <v>0</v>
      </c>
      <c r="AD50" t="s">
        <v>132</v>
      </c>
    </row>
    <row r="51" spans="1:30" x14ac:dyDescent="0.25">
      <c r="H51" t="s">
        <v>133</v>
      </c>
    </row>
    <row r="52" spans="1:30" x14ac:dyDescent="0.25">
      <c r="A52">
        <v>23</v>
      </c>
      <c r="B52">
        <v>5986</v>
      </c>
      <c r="C52" t="s">
        <v>134</v>
      </c>
      <c r="D52" t="s">
        <v>45</v>
      </c>
      <c r="E52" t="s">
        <v>135</v>
      </c>
      <c r="F52" t="s">
        <v>136</v>
      </c>
      <c r="G52" t="str">
        <f>"200712002014"</f>
        <v>200712002014</v>
      </c>
      <c r="H52">
        <v>704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27</v>
      </c>
      <c r="W52">
        <v>189</v>
      </c>
      <c r="X52">
        <v>0</v>
      </c>
      <c r="Z52">
        <v>0</v>
      </c>
      <c r="AA52">
        <v>0</v>
      </c>
      <c r="AB52">
        <v>24</v>
      </c>
      <c r="AC52">
        <v>408</v>
      </c>
      <c r="AD52">
        <v>1331</v>
      </c>
    </row>
    <row r="53" spans="1:30" x14ac:dyDescent="0.25">
      <c r="H53" t="s">
        <v>137</v>
      </c>
    </row>
    <row r="54" spans="1:30" x14ac:dyDescent="0.25">
      <c r="A54">
        <v>24</v>
      </c>
      <c r="B54">
        <v>2308</v>
      </c>
      <c r="C54" t="s">
        <v>138</v>
      </c>
      <c r="D54" t="s">
        <v>139</v>
      </c>
      <c r="E54" t="s">
        <v>140</v>
      </c>
      <c r="F54" t="s">
        <v>141</v>
      </c>
      <c r="G54" t="str">
        <f>"00265096"</f>
        <v>00265096</v>
      </c>
      <c r="H54" t="s">
        <v>142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82</v>
      </c>
      <c r="W54">
        <v>574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143</v>
      </c>
    </row>
    <row r="55" spans="1:30" x14ac:dyDescent="0.25">
      <c r="H55" t="s">
        <v>144</v>
      </c>
    </row>
    <row r="56" spans="1:30" x14ac:dyDescent="0.25">
      <c r="A56">
        <v>25</v>
      </c>
      <c r="B56">
        <v>6079</v>
      </c>
      <c r="C56" t="s">
        <v>145</v>
      </c>
      <c r="D56" t="s">
        <v>34</v>
      </c>
      <c r="E56" t="s">
        <v>146</v>
      </c>
      <c r="F56" t="s">
        <v>147</v>
      </c>
      <c r="G56" t="str">
        <f>"00257492"</f>
        <v>00257492</v>
      </c>
      <c r="H56" t="s">
        <v>131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30</v>
      </c>
      <c r="Q56">
        <v>0</v>
      </c>
      <c r="R56">
        <v>0</v>
      </c>
      <c r="S56">
        <v>0</v>
      </c>
      <c r="T56">
        <v>0</v>
      </c>
      <c r="U56">
        <v>0</v>
      </c>
      <c r="V56">
        <v>40</v>
      </c>
      <c r="W56">
        <v>280</v>
      </c>
      <c r="X56">
        <v>6</v>
      </c>
      <c r="Y56">
        <v>1272</v>
      </c>
      <c r="Z56">
        <v>0</v>
      </c>
      <c r="AA56">
        <v>0</v>
      </c>
      <c r="AB56">
        <v>0</v>
      </c>
      <c r="AC56">
        <v>0</v>
      </c>
      <c r="AD56" t="s">
        <v>148</v>
      </c>
    </row>
    <row r="57" spans="1:30" x14ac:dyDescent="0.25">
      <c r="H57">
        <v>1272</v>
      </c>
    </row>
    <row r="58" spans="1:30" x14ac:dyDescent="0.25">
      <c r="A58">
        <v>26</v>
      </c>
      <c r="B58">
        <v>426</v>
      </c>
      <c r="C58" t="s">
        <v>149</v>
      </c>
      <c r="D58" t="s">
        <v>51</v>
      </c>
      <c r="E58" t="s">
        <v>45</v>
      </c>
      <c r="F58" t="s">
        <v>150</v>
      </c>
      <c r="G58" t="str">
        <f>"00250520"</f>
        <v>00250520</v>
      </c>
      <c r="H58" t="s">
        <v>125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81</v>
      </c>
      <c r="W58">
        <v>567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151</v>
      </c>
    </row>
    <row r="59" spans="1:30" x14ac:dyDescent="0.25">
      <c r="H59" t="s">
        <v>152</v>
      </c>
    </row>
    <row r="60" spans="1:30" x14ac:dyDescent="0.25">
      <c r="A60">
        <v>27</v>
      </c>
      <c r="B60">
        <v>4637</v>
      </c>
      <c r="C60" t="s">
        <v>153</v>
      </c>
      <c r="D60" t="s">
        <v>154</v>
      </c>
      <c r="E60" t="s">
        <v>155</v>
      </c>
      <c r="F60" t="s">
        <v>156</v>
      </c>
      <c r="G60" t="str">
        <f>"201511031192"</f>
        <v>201511031192</v>
      </c>
      <c r="H60" t="s">
        <v>157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61</v>
      </c>
      <c r="W60">
        <v>427</v>
      </c>
      <c r="X60">
        <v>0</v>
      </c>
      <c r="Z60">
        <v>2</v>
      </c>
      <c r="AA60">
        <v>0</v>
      </c>
      <c r="AB60">
        <v>0</v>
      </c>
      <c r="AC60">
        <v>0</v>
      </c>
      <c r="AD60" t="s">
        <v>158</v>
      </c>
    </row>
    <row r="61" spans="1:30" x14ac:dyDescent="0.25">
      <c r="H61" t="s">
        <v>159</v>
      </c>
    </row>
    <row r="62" spans="1:30" x14ac:dyDescent="0.25">
      <c r="A62">
        <v>28</v>
      </c>
      <c r="B62">
        <v>115</v>
      </c>
      <c r="C62" t="s">
        <v>160</v>
      </c>
      <c r="D62" t="s">
        <v>15</v>
      </c>
      <c r="E62" t="s">
        <v>51</v>
      </c>
      <c r="F62" t="s">
        <v>161</v>
      </c>
      <c r="G62" t="str">
        <f>"201402002815"</f>
        <v>201402002815</v>
      </c>
      <c r="H62" t="s">
        <v>162</v>
      </c>
      <c r="I62">
        <v>0</v>
      </c>
      <c r="J62">
        <v>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12</v>
      </c>
      <c r="W62">
        <v>84</v>
      </c>
      <c r="X62">
        <v>0</v>
      </c>
      <c r="Z62">
        <v>0</v>
      </c>
      <c r="AA62">
        <v>0</v>
      </c>
      <c r="AB62">
        <v>24</v>
      </c>
      <c r="AC62">
        <v>408</v>
      </c>
      <c r="AD62" t="s">
        <v>163</v>
      </c>
    </row>
    <row r="63" spans="1:30" x14ac:dyDescent="0.25">
      <c r="H63" t="s">
        <v>164</v>
      </c>
    </row>
    <row r="64" spans="1:30" x14ac:dyDescent="0.25">
      <c r="A64">
        <v>29</v>
      </c>
      <c r="B64">
        <v>5459</v>
      </c>
      <c r="C64" t="s">
        <v>165</v>
      </c>
      <c r="D64" t="s">
        <v>166</v>
      </c>
      <c r="E64" t="s">
        <v>39</v>
      </c>
      <c r="F64" t="s">
        <v>167</v>
      </c>
      <c r="G64" t="str">
        <f>"00339225"</f>
        <v>00339225</v>
      </c>
      <c r="H64" t="s">
        <v>168</v>
      </c>
      <c r="I64">
        <v>0</v>
      </c>
      <c r="J64">
        <v>0</v>
      </c>
      <c r="K64">
        <v>0</v>
      </c>
      <c r="L64">
        <v>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65</v>
      </c>
      <c r="W64">
        <v>455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169</v>
      </c>
    </row>
    <row r="65" spans="1:30" x14ac:dyDescent="0.25">
      <c r="H65" t="s">
        <v>170</v>
      </c>
    </row>
    <row r="66" spans="1:30" x14ac:dyDescent="0.25">
      <c r="A66">
        <v>30</v>
      </c>
      <c r="B66">
        <v>4078</v>
      </c>
      <c r="C66" t="s">
        <v>171</v>
      </c>
      <c r="D66" t="s">
        <v>51</v>
      </c>
      <c r="E66" t="s">
        <v>172</v>
      </c>
      <c r="F66" t="s">
        <v>173</v>
      </c>
      <c r="G66" t="str">
        <f>"00112425"</f>
        <v>00112425</v>
      </c>
      <c r="H66" t="s">
        <v>174</v>
      </c>
      <c r="I66">
        <v>0</v>
      </c>
      <c r="J66">
        <v>0</v>
      </c>
      <c r="K66">
        <v>0</v>
      </c>
      <c r="L66">
        <v>0</v>
      </c>
      <c r="M66">
        <v>100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52</v>
      </c>
      <c r="W66">
        <v>364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175</v>
      </c>
    </row>
    <row r="67" spans="1:30" x14ac:dyDescent="0.25">
      <c r="H67" t="s">
        <v>176</v>
      </c>
    </row>
    <row r="68" spans="1:30" x14ac:dyDescent="0.25">
      <c r="A68">
        <v>31</v>
      </c>
      <c r="B68">
        <v>6259</v>
      </c>
      <c r="C68" t="s">
        <v>177</v>
      </c>
      <c r="D68" t="s">
        <v>178</v>
      </c>
      <c r="E68" t="s">
        <v>45</v>
      </c>
      <c r="F68" t="s">
        <v>179</v>
      </c>
      <c r="G68" t="str">
        <f>"201402009676"</f>
        <v>201402009676</v>
      </c>
      <c r="H68" t="s">
        <v>180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54</v>
      </c>
      <c r="W68">
        <v>378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181</v>
      </c>
    </row>
    <row r="69" spans="1:30" x14ac:dyDescent="0.25">
      <c r="H69" t="s">
        <v>182</v>
      </c>
    </row>
    <row r="70" spans="1:30" x14ac:dyDescent="0.25">
      <c r="A70">
        <v>32</v>
      </c>
      <c r="B70">
        <v>2667</v>
      </c>
      <c r="C70" t="s">
        <v>183</v>
      </c>
      <c r="D70" t="s">
        <v>184</v>
      </c>
      <c r="E70" t="s">
        <v>146</v>
      </c>
      <c r="F70" t="s">
        <v>185</v>
      </c>
      <c r="G70" t="str">
        <f>"201604000943"</f>
        <v>201604000943</v>
      </c>
      <c r="H70" t="s">
        <v>186</v>
      </c>
      <c r="I70">
        <v>0</v>
      </c>
      <c r="J70">
        <v>0</v>
      </c>
      <c r="K70">
        <v>0</v>
      </c>
      <c r="L70">
        <v>0</v>
      </c>
      <c r="M70">
        <v>0</v>
      </c>
      <c r="N70">
        <v>50</v>
      </c>
      <c r="O70">
        <v>0</v>
      </c>
      <c r="P70">
        <v>70</v>
      </c>
      <c r="Q70">
        <v>0</v>
      </c>
      <c r="R70">
        <v>0</v>
      </c>
      <c r="S70">
        <v>0</v>
      </c>
      <c r="T70">
        <v>0</v>
      </c>
      <c r="U70">
        <v>0</v>
      </c>
      <c r="V70">
        <v>39</v>
      </c>
      <c r="W70">
        <v>273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187</v>
      </c>
    </row>
    <row r="71" spans="1:30" x14ac:dyDescent="0.25">
      <c r="H71" t="s">
        <v>31</v>
      </c>
    </row>
    <row r="72" spans="1:30" x14ac:dyDescent="0.25">
      <c r="A72">
        <v>33</v>
      </c>
      <c r="B72">
        <v>5648</v>
      </c>
      <c r="C72" t="s">
        <v>188</v>
      </c>
      <c r="D72" t="s">
        <v>189</v>
      </c>
      <c r="E72" t="s">
        <v>190</v>
      </c>
      <c r="F72" t="s">
        <v>191</v>
      </c>
      <c r="G72" t="str">
        <f>"00093416"</f>
        <v>00093416</v>
      </c>
      <c r="H72" t="s">
        <v>192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41</v>
      </c>
      <c r="W72">
        <v>287</v>
      </c>
      <c r="X72">
        <v>6</v>
      </c>
      <c r="Y72">
        <v>1272</v>
      </c>
      <c r="Z72">
        <v>0</v>
      </c>
      <c r="AA72">
        <v>0</v>
      </c>
      <c r="AB72">
        <v>0</v>
      </c>
      <c r="AC72">
        <v>0</v>
      </c>
      <c r="AD72" t="s">
        <v>193</v>
      </c>
    </row>
    <row r="73" spans="1:30" x14ac:dyDescent="0.25">
      <c r="H73" t="s">
        <v>66</v>
      </c>
    </row>
    <row r="74" spans="1:30" x14ac:dyDescent="0.25">
      <c r="A74">
        <v>34</v>
      </c>
      <c r="B74">
        <v>141</v>
      </c>
      <c r="C74" t="s">
        <v>194</v>
      </c>
      <c r="D74" t="s">
        <v>68</v>
      </c>
      <c r="E74" t="s">
        <v>140</v>
      </c>
      <c r="F74" t="s">
        <v>195</v>
      </c>
      <c r="G74" t="str">
        <f>"201604003388"</f>
        <v>201604003388</v>
      </c>
      <c r="H74" t="s">
        <v>131</v>
      </c>
      <c r="I74">
        <v>0</v>
      </c>
      <c r="J74">
        <v>0</v>
      </c>
      <c r="K74">
        <v>0</v>
      </c>
      <c r="L74">
        <v>0</v>
      </c>
      <c r="M74">
        <v>0</v>
      </c>
      <c r="N74">
        <v>50</v>
      </c>
      <c r="O74">
        <v>50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3</v>
      </c>
      <c r="W74">
        <v>21</v>
      </c>
      <c r="X74">
        <v>0</v>
      </c>
      <c r="Z74">
        <v>2</v>
      </c>
      <c r="AA74">
        <v>0</v>
      </c>
      <c r="AB74">
        <v>13</v>
      </c>
      <c r="AC74">
        <v>221</v>
      </c>
      <c r="AD74" t="s">
        <v>193</v>
      </c>
    </row>
    <row r="75" spans="1:30" x14ac:dyDescent="0.25">
      <c r="H75">
        <v>1272</v>
      </c>
    </row>
    <row r="76" spans="1:30" x14ac:dyDescent="0.25">
      <c r="A76">
        <v>35</v>
      </c>
      <c r="B76">
        <v>5526</v>
      </c>
      <c r="C76" t="s">
        <v>196</v>
      </c>
      <c r="D76" t="s">
        <v>197</v>
      </c>
      <c r="E76" t="s">
        <v>15</v>
      </c>
      <c r="F76" t="s">
        <v>198</v>
      </c>
      <c r="G76" t="str">
        <f>"00018414"</f>
        <v>00018414</v>
      </c>
      <c r="H76">
        <v>737</v>
      </c>
      <c r="I76">
        <v>0</v>
      </c>
      <c r="J76">
        <v>0</v>
      </c>
      <c r="K76">
        <v>0</v>
      </c>
      <c r="L76">
        <v>0</v>
      </c>
      <c r="M76">
        <v>100</v>
      </c>
      <c r="N76">
        <v>50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25</v>
      </c>
      <c r="W76">
        <v>175</v>
      </c>
      <c r="X76">
        <v>0</v>
      </c>
      <c r="Z76">
        <v>0</v>
      </c>
      <c r="AA76">
        <v>0</v>
      </c>
      <c r="AB76">
        <v>0</v>
      </c>
      <c r="AC76">
        <v>0</v>
      </c>
      <c r="AD76">
        <v>1062</v>
      </c>
    </row>
    <row r="77" spans="1:30" x14ac:dyDescent="0.25">
      <c r="H77" t="s">
        <v>199</v>
      </c>
    </row>
    <row r="78" spans="1:30" x14ac:dyDescent="0.25">
      <c r="A78">
        <v>36</v>
      </c>
      <c r="B78">
        <v>2923</v>
      </c>
      <c r="C78" t="s">
        <v>200</v>
      </c>
      <c r="D78" t="s">
        <v>201</v>
      </c>
      <c r="E78" t="s">
        <v>118</v>
      </c>
      <c r="F78" t="s">
        <v>202</v>
      </c>
      <c r="G78" t="str">
        <f>"00343302"</f>
        <v>00343302</v>
      </c>
      <c r="H78" t="s">
        <v>203</v>
      </c>
      <c r="I78">
        <v>0</v>
      </c>
      <c r="J78">
        <v>0</v>
      </c>
      <c r="K78">
        <v>0</v>
      </c>
      <c r="L78">
        <v>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43</v>
      </c>
      <c r="W78">
        <v>301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204</v>
      </c>
    </row>
    <row r="79" spans="1:30" x14ac:dyDescent="0.25">
      <c r="H79" t="s">
        <v>79</v>
      </c>
    </row>
    <row r="80" spans="1:30" x14ac:dyDescent="0.25">
      <c r="A80">
        <v>37</v>
      </c>
      <c r="B80">
        <v>1423</v>
      </c>
      <c r="C80" t="s">
        <v>205</v>
      </c>
      <c r="D80" t="s">
        <v>34</v>
      </c>
      <c r="E80" t="s">
        <v>112</v>
      </c>
      <c r="F80" t="s">
        <v>206</v>
      </c>
      <c r="G80" t="str">
        <f>"00311654"</f>
        <v>00311654</v>
      </c>
      <c r="H80" t="s">
        <v>207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33</v>
      </c>
      <c r="W80">
        <v>231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208</v>
      </c>
    </row>
    <row r="81" spans="1:30" x14ac:dyDescent="0.25">
      <c r="H81" t="s">
        <v>85</v>
      </c>
    </row>
    <row r="82" spans="1:30" x14ac:dyDescent="0.25">
      <c r="A82">
        <v>38</v>
      </c>
      <c r="B82">
        <v>3579</v>
      </c>
      <c r="C82" t="s">
        <v>209</v>
      </c>
      <c r="D82" t="s">
        <v>45</v>
      </c>
      <c r="E82" t="s">
        <v>15</v>
      </c>
      <c r="F82" t="s">
        <v>210</v>
      </c>
      <c r="G82" t="str">
        <f>"00112791"</f>
        <v>00112791</v>
      </c>
      <c r="H82" t="s">
        <v>211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30</v>
      </c>
      <c r="W82">
        <v>210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212</v>
      </c>
    </row>
    <row r="83" spans="1:30" x14ac:dyDescent="0.25">
      <c r="H83" t="s">
        <v>213</v>
      </c>
    </row>
    <row r="85" spans="1:30" x14ac:dyDescent="0.25">
      <c r="A85" t="s">
        <v>214</v>
      </c>
    </row>
    <row r="86" spans="1:30" x14ac:dyDescent="0.25">
      <c r="A86" t="s">
        <v>215</v>
      </c>
    </row>
    <row r="87" spans="1:30" x14ac:dyDescent="0.25">
      <c r="A87" t="s">
        <v>216</v>
      </c>
    </row>
    <row r="88" spans="1:30" x14ac:dyDescent="0.25">
      <c r="A88" t="s">
        <v>217</v>
      </c>
    </row>
    <row r="89" spans="1:30" x14ac:dyDescent="0.25">
      <c r="A89" t="s">
        <v>218</v>
      </c>
    </row>
    <row r="90" spans="1:30" x14ac:dyDescent="0.25">
      <c r="A90" t="s">
        <v>219</v>
      </c>
    </row>
    <row r="91" spans="1:30" x14ac:dyDescent="0.25">
      <c r="A91" t="s">
        <v>220</v>
      </c>
    </row>
    <row r="92" spans="1:30" x14ac:dyDescent="0.25">
      <c r="A92" t="s">
        <v>221</v>
      </c>
    </row>
    <row r="93" spans="1:30" x14ac:dyDescent="0.25">
      <c r="A93" t="s">
        <v>222</v>
      </c>
    </row>
    <row r="94" spans="1:30" x14ac:dyDescent="0.25">
      <c r="A94" t="s">
        <v>223</v>
      </c>
    </row>
    <row r="95" spans="1:30" x14ac:dyDescent="0.25">
      <c r="A95" t="s">
        <v>224</v>
      </c>
    </row>
    <row r="96" spans="1:30" x14ac:dyDescent="0.25">
      <c r="A96" t="s">
        <v>225</v>
      </c>
    </row>
    <row r="97" spans="1:1" x14ac:dyDescent="0.25">
      <c r="A97" t="s">
        <v>226</v>
      </c>
    </row>
    <row r="98" spans="1:1" x14ac:dyDescent="0.25">
      <c r="A98" t="s">
        <v>227</v>
      </c>
    </row>
    <row r="99" spans="1:1" x14ac:dyDescent="0.25">
      <c r="A99" t="s">
        <v>228</v>
      </c>
    </row>
    <row r="100" spans="1:1" x14ac:dyDescent="0.25">
      <c r="A100" t="s">
        <v>229</v>
      </c>
    </row>
    <row r="101" spans="1:1" x14ac:dyDescent="0.25">
      <c r="A101" t="s">
        <v>230</v>
      </c>
    </row>
    <row r="102" spans="1:1" x14ac:dyDescent="0.25">
      <c r="A102" t="s">
        <v>231</v>
      </c>
    </row>
    <row r="103" spans="1:1" x14ac:dyDescent="0.25">
      <c r="A103" t="s">
        <v>232</v>
      </c>
    </row>
    <row r="104" spans="1:1" x14ac:dyDescent="0.25">
      <c r="A104" t="s">
        <v>233</v>
      </c>
    </row>
    <row r="105" spans="1:1" x14ac:dyDescent="0.25">
      <c r="A105" t="s">
        <v>234</v>
      </c>
    </row>
    <row r="106" spans="1:1" x14ac:dyDescent="0.25">
      <c r="A106" t="s">
        <v>235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2018-03-28T09:34:42Z</dcterms:created>
  <dcterms:modified xsi:type="dcterms:W3CDTF">2018-03-28T09:34:43Z</dcterms:modified>
</cp:coreProperties>
</file>