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ggelop\Desktop\5Κ_2022_ΤΕ_ΠΡΟΣΩΡΙΝΑ_ΕΥΡΥ_ΝΑΙ\"/>
    </mc:Choice>
  </mc:AlternateContent>
  <bookViews>
    <workbookView xWindow="0" yWindow="0" windowWidth="28800" windowHeight="12000"/>
  </bookViews>
  <sheets>
    <sheet name="5Κ_2022_ΤΕ_ΑΠΟΡΡΙΠΤΕΟΙ" sheetId="1" r:id="rId1"/>
  </sheets>
  <calcPr calcId="0"/>
</workbook>
</file>

<file path=xl/calcChain.xml><?xml version="1.0" encoding="utf-8"?>
<calcChain xmlns="http://schemas.openxmlformats.org/spreadsheetml/2006/main">
  <c r="B7" i="1" l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B52" i="1"/>
  <c r="C52" i="1"/>
  <c r="B53" i="1"/>
  <c r="C53" i="1"/>
  <c r="B54" i="1"/>
  <c r="B55" i="1"/>
  <c r="C55" i="1"/>
  <c r="B56" i="1"/>
  <c r="C56" i="1"/>
  <c r="B57" i="1"/>
  <c r="C57" i="1"/>
  <c r="B58" i="1"/>
  <c r="C58" i="1"/>
  <c r="B59" i="1"/>
  <c r="C59" i="1"/>
  <c r="B60" i="1"/>
  <c r="C60" i="1"/>
  <c r="B61" i="1"/>
  <c r="C61" i="1"/>
  <c r="B62" i="1"/>
  <c r="C62" i="1"/>
  <c r="B63" i="1"/>
  <c r="C63" i="1"/>
  <c r="B64" i="1"/>
  <c r="C64" i="1"/>
  <c r="B65" i="1"/>
  <c r="B66" i="1"/>
  <c r="C66" i="1"/>
  <c r="B67" i="1"/>
  <c r="C67" i="1"/>
  <c r="B68" i="1"/>
  <c r="C68" i="1"/>
  <c r="B69" i="1"/>
  <c r="C69" i="1"/>
  <c r="B70" i="1"/>
  <c r="C70" i="1"/>
  <c r="B71" i="1"/>
  <c r="B72" i="1"/>
  <c r="C72" i="1"/>
  <c r="B73" i="1"/>
  <c r="C73" i="1"/>
  <c r="B74" i="1"/>
  <c r="C74" i="1"/>
  <c r="B75" i="1"/>
  <c r="C75" i="1"/>
  <c r="B76" i="1"/>
  <c r="C76" i="1"/>
  <c r="B77" i="1"/>
  <c r="C77" i="1"/>
  <c r="B78" i="1"/>
  <c r="C78" i="1"/>
  <c r="B79" i="1"/>
  <c r="B80" i="1"/>
  <c r="C80" i="1"/>
  <c r="B81" i="1"/>
  <c r="C81" i="1"/>
  <c r="B82" i="1"/>
  <c r="C82" i="1"/>
  <c r="B83" i="1"/>
  <c r="C83" i="1"/>
  <c r="B84" i="1"/>
  <c r="B85" i="1"/>
  <c r="C85" i="1"/>
  <c r="B86" i="1"/>
  <c r="C86" i="1"/>
  <c r="B87" i="1"/>
  <c r="B88" i="1"/>
  <c r="C88" i="1"/>
  <c r="B89" i="1"/>
  <c r="B90" i="1"/>
  <c r="C90" i="1"/>
  <c r="B91" i="1"/>
  <c r="C91" i="1"/>
  <c r="B92" i="1"/>
  <c r="C92" i="1"/>
  <c r="B93" i="1"/>
  <c r="C93" i="1"/>
  <c r="B94" i="1"/>
  <c r="C94" i="1"/>
  <c r="B95" i="1"/>
  <c r="C95" i="1"/>
  <c r="B96" i="1"/>
  <c r="C96" i="1"/>
  <c r="B97" i="1"/>
  <c r="C97" i="1"/>
  <c r="B98" i="1"/>
  <c r="B99" i="1"/>
  <c r="B100" i="1"/>
  <c r="B101" i="1"/>
  <c r="C101" i="1"/>
  <c r="B102" i="1"/>
  <c r="C102" i="1"/>
  <c r="B103" i="1"/>
  <c r="C103" i="1"/>
  <c r="B104" i="1"/>
  <c r="B105" i="1"/>
  <c r="C105" i="1"/>
  <c r="B106" i="1"/>
  <c r="B107" i="1"/>
  <c r="C107" i="1"/>
  <c r="B108" i="1"/>
  <c r="C108" i="1"/>
  <c r="B109" i="1"/>
  <c r="C109" i="1"/>
  <c r="B110" i="1"/>
  <c r="C110" i="1"/>
  <c r="B111" i="1"/>
  <c r="C111" i="1"/>
  <c r="B112" i="1"/>
  <c r="C112" i="1"/>
  <c r="B113" i="1"/>
  <c r="C113" i="1"/>
  <c r="B114" i="1"/>
  <c r="B115" i="1"/>
  <c r="C115" i="1"/>
  <c r="B116" i="1"/>
  <c r="C116" i="1"/>
  <c r="B117" i="1"/>
  <c r="C117" i="1"/>
  <c r="B118" i="1"/>
  <c r="B119" i="1"/>
  <c r="C119" i="1"/>
  <c r="B120" i="1"/>
  <c r="C120" i="1"/>
  <c r="B121" i="1"/>
  <c r="C121" i="1"/>
  <c r="B122" i="1"/>
  <c r="C122" i="1"/>
  <c r="B123" i="1"/>
  <c r="C123" i="1"/>
  <c r="B124" i="1"/>
  <c r="C124" i="1"/>
  <c r="B125" i="1"/>
  <c r="B126" i="1"/>
  <c r="C126" i="1"/>
  <c r="B127" i="1"/>
  <c r="C127" i="1"/>
  <c r="B128" i="1"/>
  <c r="C128" i="1"/>
  <c r="B129" i="1"/>
  <c r="C129" i="1"/>
  <c r="B130" i="1"/>
  <c r="C130" i="1"/>
  <c r="B131" i="1"/>
  <c r="C131" i="1"/>
  <c r="B132" i="1"/>
  <c r="C132" i="1"/>
</calcChain>
</file>

<file path=xl/sharedStrings.xml><?xml version="1.0" encoding="utf-8"?>
<sst xmlns="http://schemas.openxmlformats.org/spreadsheetml/2006/main" count="25" uniqueCount="11">
  <si>
    <t>ΠΛΗΡΩΣΗ ΘΕΣΕΩΝ ΜΕ ΣΕΙΡΑ ΠΡΟΤΕΡΑΙΟΤΗΤΑΣ (ΑΡΘΡΟ 18/Ν. 2190/1994) ΠΡΟΚΗΡΥΞΗ 5Κ/2022/05/07/2022</t>
  </si>
  <si>
    <t>Κ Α Τ Α Σ Τ Α Σ Η    Α Π Ο Ρ Ρ Ι Π Τ Ε Ω Ν</t>
  </si>
  <si>
    <t>ΤΕΧΝΟΛΟΓΙΚΗΣ ΕΚΠΑΙΔΕΥΣΗΣ (ΤΕ)</t>
  </si>
  <si>
    <t>Α/Α</t>
  </si>
  <si>
    <t>Α.Μ. ΥΠΟΨΗΦΙΟΥ</t>
  </si>
  <si>
    <t>ΑΙΤΙΟΛΟΓΙΑ ΑΠΟΡΡΙΨΗΣ</t>
  </si>
  <si>
    <t>ΜΗ ΚΑΤΑΒΟΛΗ ΠΑΡΑΒΟΛΟΥ</t>
  </si>
  <si>
    <t>ΜΗ ΥΠΟΒΟΛΗ ΔΙΚΑΙΟΛΟΓΗΤΙΚΩΝ</t>
  </si>
  <si>
    <t>ΜΗ ΥΠΟΒΟΛΗ ΑΠΟΔΕΚΤΟΥ, ΣΥΜΦΩΝΑ ΜΕ ΤΗΝ ΠΡΟΚΗΡΥΞΗ, ΒΑΣΙΚΟΥ ΤΙΤΛΟΥ ΣΠΟΥΔΩΝ (ΕΛΛΕΙΨΗ ΤΙΤΛΟΥ)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</si>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</sst>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7"/>
  <sheetViews>
    <sheetView tabSelected="1" workbookViewId="0"/>
  </sheetViews>
  <sheetFormatPr defaultRowHeight="15" x14ac:dyDescent="0.25"/>
  <sheetData>
    <row r="1" spans="1:3" x14ac:dyDescent="0.25">
      <c r="A1" t="s">
        <v>0</v>
      </c>
    </row>
    <row r="2" spans="1:3" x14ac:dyDescent="0.25">
      <c r="A2" t="s">
        <v>1</v>
      </c>
    </row>
    <row r="4" spans="1:3" x14ac:dyDescent="0.25">
      <c r="A4" t="s">
        <v>2</v>
      </c>
    </row>
    <row r="6" spans="1:3" x14ac:dyDescent="0.25">
      <c r="A6" t="s">
        <v>3</v>
      </c>
      <c r="B6" t="s">
        <v>4</v>
      </c>
      <c r="C6" t="s">
        <v>5</v>
      </c>
    </row>
    <row r="7" spans="1:3" x14ac:dyDescent="0.25">
      <c r="A7">
        <v>1</v>
      </c>
      <c r="B7" t="str">
        <f>"201411002611"</f>
        <v>201411002611</v>
      </c>
      <c r="C7" t="str">
        <f t="shared" ref="C7:C20" si="0">"004"</f>
        <v>004</v>
      </c>
    </row>
    <row r="8" spans="1:3" x14ac:dyDescent="0.25">
      <c r="A8">
        <v>2</v>
      </c>
      <c r="B8" t="str">
        <f>"00809325"</f>
        <v>00809325</v>
      </c>
      <c r="C8" t="str">
        <f t="shared" si="0"/>
        <v>004</v>
      </c>
    </row>
    <row r="9" spans="1:3" x14ac:dyDescent="0.25">
      <c r="A9">
        <v>3</v>
      </c>
      <c r="B9" t="str">
        <f>"00510435"</f>
        <v>00510435</v>
      </c>
      <c r="C9" t="str">
        <f t="shared" si="0"/>
        <v>004</v>
      </c>
    </row>
    <row r="10" spans="1:3" x14ac:dyDescent="0.25">
      <c r="A10">
        <v>4</v>
      </c>
      <c r="B10" t="str">
        <f>"201412002409"</f>
        <v>201412002409</v>
      </c>
      <c r="C10" t="str">
        <f t="shared" si="0"/>
        <v>004</v>
      </c>
    </row>
    <row r="11" spans="1:3" x14ac:dyDescent="0.25">
      <c r="A11">
        <v>5</v>
      </c>
      <c r="B11" t="str">
        <f>"201412000139"</f>
        <v>201412000139</v>
      </c>
      <c r="C11" t="str">
        <f t="shared" si="0"/>
        <v>004</v>
      </c>
    </row>
    <row r="12" spans="1:3" x14ac:dyDescent="0.25">
      <c r="A12">
        <v>6</v>
      </c>
      <c r="B12" t="str">
        <f>"201406014163"</f>
        <v>201406014163</v>
      </c>
      <c r="C12" t="str">
        <f t="shared" si="0"/>
        <v>004</v>
      </c>
    </row>
    <row r="13" spans="1:3" x14ac:dyDescent="0.25">
      <c r="A13">
        <v>7</v>
      </c>
      <c r="B13" t="str">
        <f>"201409000725"</f>
        <v>201409000725</v>
      </c>
      <c r="C13" t="str">
        <f t="shared" si="0"/>
        <v>004</v>
      </c>
    </row>
    <row r="14" spans="1:3" x14ac:dyDescent="0.25">
      <c r="A14">
        <v>8</v>
      </c>
      <c r="B14" t="str">
        <f>"00825017"</f>
        <v>00825017</v>
      </c>
      <c r="C14" t="str">
        <f t="shared" si="0"/>
        <v>004</v>
      </c>
    </row>
    <row r="15" spans="1:3" x14ac:dyDescent="0.25">
      <c r="A15">
        <v>9</v>
      </c>
      <c r="B15" t="str">
        <f>"00846336"</f>
        <v>00846336</v>
      </c>
      <c r="C15" t="str">
        <f t="shared" si="0"/>
        <v>004</v>
      </c>
    </row>
    <row r="16" spans="1:3" x14ac:dyDescent="0.25">
      <c r="A16">
        <v>10</v>
      </c>
      <c r="B16" t="str">
        <f>"00655440"</f>
        <v>00655440</v>
      </c>
      <c r="C16" t="str">
        <f t="shared" si="0"/>
        <v>004</v>
      </c>
    </row>
    <row r="17" spans="1:3" x14ac:dyDescent="0.25">
      <c r="A17">
        <v>11</v>
      </c>
      <c r="B17" t="str">
        <f>"00776379"</f>
        <v>00776379</v>
      </c>
      <c r="C17" t="str">
        <f t="shared" si="0"/>
        <v>004</v>
      </c>
    </row>
    <row r="18" spans="1:3" x14ac:dyDescent="0.25">
      <c r="A18">
        <v>12</v>
      </c>
      <c r="B18" t="str">
        <f>"00810562"</f>
        <v>00810562</v>
      </c>
      <c r="C18" t="str">
        <f t="shared" si="0"/>
        <v>004</v>
      </c>
    </row>
    <row r="19" spans="1:3" x14ac:dyDescent="0.25">
      <c r="A19">
        <v>13</v>
      </c>
      <c r="B19" t="str">
        <f>"00195652"</f>
        <v>00195652</v>
      </c>
      <c r="C19" t="str">
        <f t="shared" si="0"/>
        <v>004</v>
      </c>
    </row>
    <row r="20" spans="1:3" x14ac:dyDescent="0.25">
      <c r="A20">
        <v>14</v>
      </c>
      <c r="B20" t="str">
        <f>"00548534"</f>
        <v>00548534</v>
      </c>
      <c r="C20" t="str">
        <f t="shared" si="0"/>
        <v>004</v>
      </c>
    </row>
    <row r="21" spans="1:3" x14ac:dyDescent="0.25">
      <c r="A21">
        <v>15</v>
      </c>
      <c r="B21" t="str">
        <f>"201304002291"</f>
        <v>201304002291</v>
      </c>
      <c r="C21" t="str">
        <f>"001"</f>
        <v>001</v>
      </c>
    </row>
    <row r="22" spans="1:3" x14ac:dyDescent="0.25">
      <c r="A22">
        <v>16</v>
      </c>
      <c r="B22" t="str">
        <f>"00443061"</f>
        <v>00443061</v>
      </c>
      <c r="C22" t="str">
        <f t="shared" ref="C22:C36" si="1">"004"</f>
        <v>004</v>
      </c>
    </row>
    <row r="23" spans="1:3" x14ac:dyDescent="0.25">
      <c r="A23">
        <v>17</v>
      </c>
      <c r="B23" t="str">
        <f>"200801004265"</f>
        <v>200801004265</v>
      </c>
      <c r="C23" t="str">
        <f t="shared" si="1"/>
        <v>004</v>
      </c>
    </row>
    <row r="24" spans="1:3" x14ac:dyDescent="0.25">
      <c r="A24">
        <v>18</v>
      </c>
      <c r="B24" t="str">
        <f>"201412006778"</f>
        <v>201412006778</v>
      </c>
      <c r="C24" t="str">
        <f t="shared" si="1"/>
        <v>004</v>
      </c>
    </row>
    <row r="25" spans="1:3" x14ac:dyDescent="0.25">
      <c r="A25">
        <v>19</v>
      </c>
      <c r="B25" t="str">
        <f>"201406005639"</f>
        <v>201406005639</v>
      </c>
      <c r="C25" t="str">
        <f t="shared" si="1"/>
        <v>004</v>
      </c>
    </row>
    <row r="26" spans="1:3" x14ac:dyDescent="0.25">
      <c r="A26">
        <v>20</v>
      </c>
      <c r="B26" t="str">
        <f>"201401001079"</f>
        <v>201401001079</v>
      </c>
      <c r="C26" t="str">
        <f t="shared" si="1"/>
        <v>004</v>
      </c>
    </row>
    <row r="27" spans="1:3" x14ac:dyDescent="0.25">
      <c r="A27">
        <v>21</v>
      </c>
      <c r="B27" t="str">
        <f>"00320919"</f>
        <v>00320919</v>
      </c>
      <c r="C27" t="str">
        <f t="shared" si="1"/>
        <v>004</v>
      </c>
    </row>
    <row r="28" spans="1:3" x14ac:dyDescent="0.25">
      <c r="A28">
        <v>22</v>
      </c>
      <c r="B28" t="str">
        <f>"201511018104"</f>
        <v>201511018104</v>
      </c>
      <c r="C28" t="str">
        <f t="shared" si="1"/>
        <v>004</v>
      </c>
    </row>
    <row r="29" spans="1:3" x14ac:dyDescent="0.25">
      <c r="A29">
        <v>23</v>
      </c>
      <c r="B29" t="str">
        <f>"00430264"</f>
        <v>00430264</v>
      </c>
      <c r="C29" t="str">
        <f t="shared" si="1"/>
        <v>004</v>
      </c>
    </row>
    <row r="30" spans="1:3" x14ac:dyDescent="0.25">
      <c r="A30">
        <v>24</v>
      </c>
      <c r="B30" t="str">
        <f>"201402009525"</f>
        <v>201402009525</v>
      </c>
      <c r="C30" t="str">
        <f t="shared" si="1"/>
        <v>004</v>
      </c>
    </row>
    <row r="31" spans="1:3" x14ac:dyDescent="0.25">
      <c r="A31">
        <v>25</v>
      </c>
      <c r="B31" t="str">
        <f>"00775119"</f>
        <v>00775119</v>
      </c>
      <c r="C31" t="str">
        <f t="shared" si="1"/>
        <v>004</v>
      </c>
    </row>
    <row r="32" spans="1:3" x14ac:dyDescent="0.25">
      <c r="A32">
        <v>26</v>
      </c>
      <c r="B32" t="str">
        <f>"00534503"</f>
        <v>00534503</v>
      </c>
      <c r="C32" t="str">
        <f t="shared" si="1"/>
        <v>004</v>
      </c>
    </row>
    <row r="33" spans="1:3" x14ac:dyDescent="0.25">
      <c r="A33">
        <v>27</v>
      </c>
      <c r="B33" t="str">
        <f>"00783675"</f>
        <v>00783675</v>
      </c>
      <c r="C33" t="str">
        <f t="shared" si="1"/>
        <v>004</v>
      </c>
    </row>
    <row r="34" spans="1:3" x14ac:dyDescent="0.25">
      <c r="A34">
        <v>28</v>
      </c>
      <c r="B34" t="str">
        <f>"00772943"</f>
        <v>00772943</v>
      </c>
      <c r="C34" t="str">
        <f t="shared" si="1"/>
        <v>004</v>
      </c>
    </row>
    <row r="35" spans="1:3" x14ac:dyDescent="0.25">
      <c r="A35">
        <v>29</v>
      </c>
      <c r="B35" t="str">
        <f>"00877339"</f>
        <v>00877339</v>
      </c>
      <c r="C35" t="str">
        <f t="shared" si="1"/>
        <v>004</v>
      </c>
    </row>
    <row r="36" spans="1:3" x14ac:dyDescent="0.25">
      <c r="A36">
        <v>30</v>
      </c>
      <c r="B36" t="str">
        <f>"00779190"</f>
        <v>00779190</v>
      </c>
      <c r="C36" t="str">
        <f t="shared" si="1"/>
        <v>004</v>
      </c>
    </row>
    <row r="37" spans="1:3" x14ac:dyDescent="0.25">
      <c r="A37">
        <v>31</v>
      </c>
      <c r="B37" t="str">
        <f>"00872665"</f>
        <v>00872665</v>
      </c>
      <c r="C37" t="str">
        <f>"001"</f>
        <v>001</v>
      </c>
    </row>
    <row r="38" spans="1:3" x14ac:dyDescent="0.25">
      <c r="A38">
        <v>32</v>
      </c>
      <c r="B38" t="str">
        <f>"201406002135"</f>
        <v>201406002135</v>
      </c>
      <c r="C38" t="str">
        <f t="shared" ref="C38:C50" si="2">"004"</f>
        <v>004</v>
      </c>
    </row>
    <row r="39" spans="1:3" x14ac:dyDescent="0.25">
      <c r="A39">
        <v>33</v>
      </c>
      <c r="B39" t="str">
        <f>"00834178"</f>
        <v>00834178</v>
      </c>
      <c r="C39" t="str">
        <f t="shared" si="2"/>
        <v>004</v>
      </c>
    </row>
    <row r="40" spans="1:3" x14ac:dyDescent="0.25">
      <c r="A40">
        <v>34</v>
      </c>
      <c r="B40" t="str">
        <f>"00834144"</f>
        <v>00834144</v>
      </c>
      <c r="C40" t="str">
        <f t="shared" si="2"/>
        <v>004</v>
      </c>
    </row>
    <row r="41" spans="1:3" x14ac:dyDescent="0.25">
      <c r="A41">
        <v>35</v>
      </c>
      <c r="B41" t="str">
        <f>"200907000424"</f>
        <v>200907000424</v>
      </c>
      <c r="C41" t="str">
        <f t="shared" si="2"/>
        <v>004</v>
      </c>
    </row>
    <row r="42" spans="1:3" x14ac:dyDescent="0.25">
      <c r="A42">
        <v>36</v>
      </c>
      <c r="B42" t="str">
        <f>"00795129"</f>
        <v>00795129</v>
      </c>
      <c r="C42" t="str">
        <f t="shared" si="2"/>
        <v>004</v>
      </c>
    </row>
    <row r="43" spans="1:3" x14ac:dyDescent="0.25">
      <c r="A43">
        <v>37</v>
      </c>
      <c r="B43" t="str">
        <f>"00877362"</f>
        <v>00877362</v>
      </c>
      <c r="C43" t="str">
        <f t="shared" si="2"/>
        <v>004</v>
      </c>
    </row>
    <row r="44" spans="1:3" x14ac:dyDescent="0.25">
      <c r="A44">
        <v>38</v>
      </c>
      <c r="B44" t="str">
        <f>"00876840"</f>
        <v>00876840</v>
      </c>
      <c r="C44" t="str">
        <f t="shared" si="2"/>
        <v>004</v>
      </c>
    </row>
    <row r="45" spans="1:3" x14ac:dyDescent="0.25">
      <c r="A45">
        <v>39</v>
      </c>
      <c r="B45" t="str">
        <f>"201406005727"</f>
        <v>201406005727</v>
      </c>
      <c r="C45" t="str">
        <f t="shared" si="2"/>
        <v>004</v>
      </c>
    </row>
    <row r="46" spans="1:3" x14ac:dyDescent="0.25">
      <c r="A46">
        <v>40</v>
      </c>
      <c r="B46" t="str">
        <f>"00322069"</f>
        <v>00322069</v>
      </c>
      <c r="C46" t="str">
        <f t="shared" si="2"/>
        <v>004</v>
      </c>
    </row>
    <row r="47" spans="1:3" x14ac:dyDescent="0.25">
      <c r="A47">
        <v>41</v>
      </c>
      <c r="B47" t="str">
        <f>"200805001410"</f>
        <v>200805001410</v>
      </c>
      <c r="C47" t="str">
        <f t="shared" si="2"/>
        <v>004</v>
      </c>
    </row>
    <row r="48" spans="1:3" x14ac:dyDescent="0.25">
      <c r="A48">
        <v>42</v>
      </c>
      <c r="B48" t="str">
        <f>"00042147"</f>
        <v>00042147</v>
      </c>
      <c r="C48" t="str">
        <f t="shared" si="2"/>
        <v>004</v>
      </c>
    </row>
    <row r="49" spans="1:3" x14ac:dyDescent="0.25">
      <c r="A49">
        <v>43</v>
      </c>
      <c r="B49" t="str">
        <f>"200802007867"</f>
        <v>200802007867</v>
      </c>
      <c r="C49" t="str">
        <f t="shared" si="2"/>
        <v>004</v>
      </c>
    </row>
    <row r="50" spans="1:3" x14ac:dyDescent="0.25">
      <c r="A50">
        <v>44</v>
      </c>
      <c r="B50" t="str">
        <f>"00191353"</f>
        <v>00191353</v>
      </c>
      <c r="C50" t="str">
        <f t="shared" si="2"/>
        <v>004</v>
      </c>
    </row>
    <row r="51" spans="1:3" x14ac:dyDescent="0.25">
      <c r="A51">
        <v>45</v>
      </c>
      <c r="B51" t="str">
        <f>"00231677"</f>
        <v>00231677</v>
      </c>
      <c r="C51" t="s">
        <v>6</v>
      </c>
    </row>
    <row r="52" spans="1:3" x14ac:dyDescent="0.25">
      <c r="A52">
        <v>46</v>
      </c>
      <c r="B52" t="str">
        <f>"00870700"</f>
        <v>00870700</v>
      </c>
      <c r="C52" t="str">
        <f>"004"</f>
        <v>004</v>
      </c>
    </row>
    <row r="53" spans="1:3" x14ac:dyDescent="0.25">
      <c r="A53">
        <v>47</v>
      </c>
      <c r="B53" t="str">
        <f>"00194580"</f>
        <v>00194580</v>
      </c>
      <c r="C53" t="str">
        <f>"004"</f>
        <v>004</v>
      </c>
    </row>
    <row r="54" spans="1:3" x14ac:dyDescent="0.25">
      <c r="A54">
        <v>48</v>
      </c>
      <c r="B54" t="str">
        <f>"201412004250"</f>
        <v>201412004250</v>
      </c>
      <c r="C54" t="s">
        <v>7</v>
      </c>
    </row>
    <row r="55" spans="1:3" x14ac:dyDescent="0.25">
      <c r="A55">
        <v>49</v>
      </c>
      <c r="B55" t="str">
        <f>"00482151"</f>
        <v>00482151</v>
      </c>
      <c r="C55" t="str">
        <f t="shared" ref="C55:C64" si="3">"004"</f>
        <v>004</v>
      </c>
    </row>
    <row r="56" spans="1:3" x14ac:dyDescent="0.25">
      <c r="A56">
        <v>50</v>
      </c>
      <c r="B56" t="str">
        <f>"00770442"</f>
        <v>00770442</v>
      </c>
      <c r="C56" t="str">
        <f t="shared" si="3"/>
        <v>004</v>
      </c>
    </row>
    <row r="57" spans="1:3" x14ac:dyDescent="0.25">
      <c r="A57">
        <v>51</v>
      </c>
      <c r="B57" t="str">
        <f>"00207889"</f>
        <v>00207889</v>
      </c>
      <c r="C57" t="str">
        <f t="shared" si="3"/>
        <v>004</v>
      </c>
    </row>
    <row r="58" spans="1:3" x14ac:dyDescent="0.25">
      <c r="A58">
        <v>52</v>
      </c>
      <c r="B58" t="str">
        <f>"00170122"</f>
        <v>00170122</v>
      </c>
      <c r="C58" t="str">
        <f t="shared" si="3"/>
        <v>004</v>
      </c>
    </row>
    <row r="59" spans="1:3" x14ac:dyDescent="0.25">
      <c r="A59">
        <v>53</v>
      </c>
      <c r="B59" t="str">
        <f>"00214669"</f>
        <v>00214669</v>
      </c>
      <c r="C59" t="str">
        <f t="shared" si="3"/>
        <v>004</v>
      </c>
    </row>
    <row r="60" spans="1:3" x14ac:dyDescent="0.25">
      <c r="A60">
        <v>54</v>
      </c>
      <c r="B60" t="str">
        <f>"00652534"</f>
        <v>00652534</v>
      </c>
      <c r="C60" t="str">
        <f t="shared" si="3"/>
        <v>004</v>
      </c>
    </row>
    <row r="61" spans="1:3" x14ac:dyDescent="0.25">
      <c r="A61">
        <v>55</v>
      </c>
      <c r="B61" t="str">
        <f>"00874085"</f>
        <v>00874085</v>
      </c>
      <c r="C61" t="str">
        <f t="shared" si="3"/>
        <v>004</v>
      </c>
    </row>
    <row r="62" spans="1:3" x14ac:dyDescent="0.25">
      <c r="A62">
        <v>56</v>
      </c>
      <c r="B62" t="str">
        <f>"00761097"</f>
        <v>00761097</v>
      </c>
      <c r="C62" t="str">
        <f t="shared" si="3"/>
        <v>004</v>
      </c>
    </row>
    <row r="63" spans="1:3" x14ac:dyDescent="0.25">
      <c r="A63">
        <v>57</v>
      </c>
      <c r="B63" t="str">
        <f>"00459118"</f>
        <v>00459118</v>
      </c>
      <c r="C63" t="str">
        <f t="shared" si="3"/>
        <v>004</v>
      </c>
    </row>
    <row r="64" spans="1:3" x14ac:dyDescent="0.25">
      <c r="A64">
        <v>58</v>
      </c>
      <c r="B64" t="str">
        <f>"201406004816"</f>
        <v>201406004816</v>
      </c>
      <c r="C64" t="str">
        <f t="shared" si="3"/>
        <v>004</v>
      </c>
    </row>
    <row r="65" spans="1:3" x14ac:dyDescent="0.25">
      <c r="A65">
        <v>59</v>
      </c>
      <c r="B65" t="str">
        <f>"201402009124"</f>
        <v>201402009124</v>
      </c>
      <c r="C65" t="s">
        <v>7</v>
      </c>
    </row>
    <row r="66" spans="1:3" x14ac:dyDescent="0.25">
      <c r="A66">
        <v>60</v>
      </c>
      <c r="B66" t="str">
        <f>"00502736"</f>
        <v>00502736</v>
      </c>
      <c r="C66" t="str">
        <f>"004"</f>
        <v>004</v>
      </c>
    </row>
    <row r="67" spans="1:3" x14ac:dyDescent="0.25">
      <c r="A67">
        <v>61</v>
      </c>
      <c r="B67" t="str">
        <f>"00787796"</f>
        <v>00787796</v>
      </c>
      <c r="C67" t="str">
        <f>"004"</f>
        <v>004</v>
      </c>
    </row>
    <row r="68" spans="1:3" x14ac:dyDescent="0.25">
      <c r="A68">
        <v>62</v>
      </c>
      <c r="B68" t="str">
        <f>"00792439"</f>
        <v>00792439</v>
      </c>
      <c r="C68" t="str">
        <f>"004"</f>
        <v>004</v>
      </c>
    </row>
    <row r="69" spans="1:3" x14ac:dyDescent="0.25">
      <c r="A69">
        <v>63</v>
      </c>
      <c r="B69" t="str">
        <f>"00429748"</f>
        <v>00429748</v>
      </c>
      <c r="C69" t="str">
        <f>"004"</f>
        <v>004</v>
      </c>
    </row>
    <row r="70" spans="1:3" x14ac:dyDescent="0.25">
      <c r="A70">
        <v>64</v>
      </c>
      <c r="B70" t="str">
        <f>"201511023232"</f>
        <v>201511023232</v>
      </c>
      <c r="C70" t="str">
        <f>"004"</f>
        <v>004</v>
      </c>
    </row>
    <row r="71" spans="1:3" x14ac:dyDescent="0.25">
      <c r="A71">
        <v>65</v>
      </c>
      <c r="B71" t="str">
        <f>"00198707"</f>
        <v>00198707</v>
      </c>
      <c r="C71" t="s">
        <v>6</v>
      </c>
    </row>
    <row r="72" spans="1:3" x14ac:dyDescent="0.25">
      <c r="A72">
        <v>66</v>
      </c>
      <c r="B72" t="str">
        <f>"00846952"</f>
        <v>00846952</v>
      </c>
      <c r="C72" t="str">
        <f t="shared" ref="C72:C78" si="4">"004"</f>
        <v>004</v>
      </c>
    </row>
    <row r="73" spans="1:3" x14ac:dyDescent="0.25">
      <c r="A73">
        <v>67</v>
      </c>
      <c r="B73" t="str">
        <f>"00149502"</f>
        <v>00149502</v>
      </c>
      <c r="C73" t="str">
        <f t="shared" si="4"/>
        <v>004</v>
      </c>
    </row>
    <row r="74" spans="1:3" x14ac:dyDescent="0.25">
      <c r="A74">
        <v>68</v>
      </c>
      <c r="B74" t="str">
        <f>"00367460"</f>
        <v>00367460</v>
      </c>
      <c r="C74" t="str">
        <f t="shared" si="4"/>
        <v>004</v>
      </c>
    </row>
    <row r="75" spans="1:3" x14ac:dyDescent="0.25">
      <c r="A75">
        <v>69</v>
      </c>
      <c r="B75" t="str">
        <f>"00553530"</f>
        <v>00553530</v>
      </c>
      <c r="C75" t="str">
        <f t="shared" si="4"/>
        <v>004</v>
      </c>
    </row>
    <row r="76" spans="1:3" x14ac:dyDescent="0.25">
      <c r="A76">
        <v>70</v>
      </c>
      <c r="B76" t="str">
        <f>"00009194"</f>
        <v>00009194</v>
      </c>
      <c r="C76" t="str">
        <f t="shared" si="4"/>
        <v>004</v>
      </c>
    </row>
    <row r="77" spans="1:3" x14ac:dyDescent="0.25">
      <c r="A77">
        <v>71</v>
      </c>
      <c r="B77" t="str">
        <f>"201506000732"</f>
        <v>201506000732</v>
      </c>
      <c r="C77" t="str">
        <f t="shared" si="4"/>
        <v>004</v>
      </c>
    </row>
    <row r="78" spans="1:3" x14ac:dyDescent="0.25">
      <c r="A78">
        <v>72</v>
      </c>
      <c r="B78" t="str">
        <f>"00437039"</f>
        <v>00437039</v>
      </c>
      <c r="C78" t="str">
        <f t="shared" si="4"/>
        <v>004</v>
      </c>
    </row>
    <row r="79" spans="1:3" x14ac:dyDescent="0.25">
      <c r="A79">
        <v>73</v>
      </c>
      <c r="B79" t="str">
        <f>"200802011813"</f>
        <v>200802011813</v>
      </c>
      <c r="C79" t="s">
        <v>6</v>
      </c>
    </row>
    <row r="80" spans="1:3" x14ac:dyDescent="0.25">
      <c r="A80">
        <v>74</v>
      </c>
      <c r="B80" t="str">
        <f>"00771253"</f>
        <v>00771253</v>
      </c>
      <c r="C80" t="str">
        <f>"004"</f>
        <v>004</v>
      </c>
    </row>
    <row r="81" spans="1:3" x14ac:dyDescent="0.25">
      <c r="A81">
        <v>75</v>
      </c>
      <c r="B81" t="str">
        <f>"00838248"</f>
        <v>00838248</v>
      </c>
      <c r="C81" t="str">
        <f>"004"</f>
        <v>004</v>
      </c>
    </row>
    <row r="82" spans="1:3" x14ac:dyDescent="0.25">
      <c r="A82">
        <v>76</v>
      </c>
      <c r="B82" t="str">
        <f>"00730478"</f>
        <v>00730478</v>
      </c>
      <c r="C82" t="str">
        <f>"004"</f>
        <v>004</v>
      </c>
    </row>
    <row r="83" spans="1:3" x14ac:dyDescent="0.25">
      <c r="A83">
        <v>77</v>
      </c>
      <c r="B83" t="str">
        <f>"201304005552"</f>
        <v>201304005552</v>
      </c>
      <c r="C83" t="str">
        <f>"004"</f>
        <v>004</v>
      </c>
    </row>
    <row r="84" spans="1:3" x14ac:dyDescent="0.25">
      <c r="A84">
        <v>78</v>
      </c>
      <c r="B84" t="str">
        <f>"00274799"</f>
        <v>00274799</v>
      </c>
      <c r="C84" t="s">
        <v>6</v>
      </c>
    </row>
    <row r="85" spans="1:3" x14ac:dyDescent="0.25">
      <c r="A85">
        <v>79</v>
      </c>
      <c r="B85" t="str">
        <f>"00019316"</f>
        <v>00019316</v>
      </c>
      <c r="C85" t="str">
        <f>"004"</f>
        <v>004</v>
      </c>
    </row>
    <row r="86" spans="1:3" x14ac:dyDescent="0.25">
      <c r="A86">
        <v>80</v>
      </c>
      <c r="B86" t="str">
        <f>"00709144"</f>
        <v>00709144</v>
      </c>
      <c r="C86" t="str">
        <f>"004"</f>
        <v>004</v>
      </c>
    </row>
    <row r="87" spans="1:3" x14ac:dyDescent="0.25">
      <c r="A87">
        <v>81</v>
      </c>
      <c r="B87" t="str">
        <f>"00157459"</f>
        <v>00157459</v>
      </c>
      <c r="C87" t="s">
        <v>7</v>
      </c>
    </row>
    <row r="88" spans="1:3" x14ac:dyDescent="0.25">
      <c r="A88">
        <v>82</v>
      </c>
      <c r="B88" t="str">
        <f>"00012044"</f>
        <v>00012044</v>
      </c>
      <c r="C88" t="str">
        <f>"004"</f>
        <v>004</v>
      </c>
    </row>
    <row r="89" spans="1:3" x14ac:dyDescent="0.25">
      <c r="A89">
        <v>83</v>
      </c>
      <c r="B89" t="str">
        <f>"00460143"</f>
        <v>00460143</v>
      </c>
      <c r="C89" t="s">
        <v>6</v>
      </c>
    </row>
    <row r="90" spans="1:3" x14ac:dyDescent="0.25">
      <c r="A90">
        <v>84</v>
      </c>
      <c r="B90" t="str">
        <f>"00723883"</f>
        <v>00723883</v>
      </c>
      <c r="C90" t="str">
        <f t="shared" ref="C90:C97" si="5">"004"</f>
        <v>004</v>
      </c>
    </row>
    <row r="91" spans="1:3" x14ac:dyDescent="0.25">
      <c r="A91">
        <v>85</v>
      </c>
      <c r="B91" t="str">
        <f>"00561660"</f>
        <v>00561660</v>
      </c>
      <c r="C91" t="str">
        <f t="shared" si="5"/>
        <v>004</v>
      </c>
    </row>
    <row r="92" spans="1:3" x14ac:dyDescent="0.25">
      <c r="A92">
        <v>86</v>
      </c>
      <c r="B92" t="str">
        <f>"00875097"</f>
        <v>00875097</v>
      </c>
      <c r="C92" t="str">
        <f t="shared" si="5"/>
        <v>004</v>
      </c>
    </row>
    <row r="93" spans="1:3" x14ac:dyDescent="0.25">
      <c r="A93">
        <v>87</v>
      </c>
      <c r="B93" t="str">
        <f>"00241870"</f>
        <v>00241870</v>
      </c>
      <c r="C93" t="str">
        <f t="shared" si="5"/>
        <v>004</v>
      </c>
    </row>
    <row r="94" spans="1:3" x14ac:dyDescent="0.25">
      <c r="A94">
        <v>88</v>
      </c>
      <c r="B94" t="str">
        <f>"00131541"</f>
        <v>00131541</v>
      </c>
      <c r="C94" t="str">
        <f t="shared" si="5"/>
        <v>004</v>
      </c>
    </row>
    <row r="95" spans="1:3" x14ac:dyDescent="0.25">
      <c r="A95">
        <v>89</v>
      </c>
      <c r="B95" t="str">
        <f>"00725042"</f>
        <v>00725042</v>
      </c>
      <c r="C95" t="str">
        <f t="shared" si="5"/>
        <v>004</v>
      </c>
    </row>
    <row r="96" spans="1:3" x14ac:dyDescent="0.25">
      <c r="A96">
        <v>90</v>
      </c>
      <c r="B96" t="str">
        <f>"00454029"</f>
        <v>00454029</v>
      </c>
      <c r="C96" t="str">
        <f t="shared" si="5"/>
        <v>004</v>
      </c>
    </row>
    <row r="97" spans="1:3" x14ac:dyDescent="0.25">
      <c r="A97">
        <v>91</v>
      </c>
      <c r="B97" t="str">
        <f>"00792002"</f>
        <v>00792002</v>
      </c>
      <c r="C97" t="str">
        <f t="shared" si="5"/>
        <v>004</v>
      </c>
    </row>
    <row r="98" spans="1:3" x14ac:dyDescent="0.25">
      <c r="A98">
        <v>92</v>
      </c>
      <c r="B98" t="str">
        <f>"201405000350"</f>
        <v>201405000350</v>
      </c>
      <c r="C98" t="s">
        <v>7</v>
      </c>
    </row>
    <row r="99" spans="1:3" x14ac:dyDescent="0.25">
      <c r="A99">
        <v>93</v>
      </c>
      <c r="B99" t="str">
        <f>"200801005676"</f>
        <v>200801005676</v>
      </c>
      <c r="C99" t="s">
        <v>7</v>
      </c>
    </row>
    <row r="100" spans="1:3" x14ac:dyDescent="0.25">
      <c r="A100">
        <v>94</v>
      </c>
      <c r="B100" t="str">
        <f>"00175745"</f>
        <v>00175745</v>
      </c>
      <c r="C100" t="s">
        <v>7</v>
      </c>
    </row>
    <row r="101" spans="1:3" x14ac:dyDescent="0.25">
      <c r="A101">
        <v>95</v>
      </c>
      <c r="B101" t="str">
        <f>"00221643"</f>
        <v>00221643</v>
      </c>
      <c r="C101" t="str">
        <f>"004"</f>
        <v>004</v>
      </c>
    </row>
    <row r="102" spans="1:3" x14ac:dyDescent="0.25">
      <c r="A102">
        <v>96</v>
      </c>
      <c r="B102" t="str">
        <f>"00877413"</f>
        <v>00877413</v>
      </c>
      <c r="C102" t="str">
        <f>"004"</f>
        <v>004</v>
      </c>
    </row>
    <row r="103" spans="1:3" x14ac:dyDescent="0.25">
      <c r="A103">
        <v>97</v>
      </c>
      <c r="B103" t="str">
        <f>"00799909"</f>
        <v>00799909</v>
      </c>
      <c r="C103" t="str">
        <f>"004"</f>
        <v>004</v>
      </c>
    </row>
    <row r="104" spans="1:3" x14ac:dyDescent="0.25">
      <c r="A104">
        <v>98</v>
      </c>
      <c r="B104" t="str">
        <f>"200803000272"</f>
        <v>200803000272</v>
      </c>
      <c r="C104" t="s">
        <v>8</v>
      </c>
    </row>
    <row r="105" spans="1:3" x14ac:dyDescent="0.25">
      <c r="A105">
        <v>99</v>
      </c>
      <c r="B105" t="str">
        <f>"00779646"</f>
        <v>00779646</v>
      </c>
      <c r="C105" t="str">
        <f>"004"</f>
        <v>004</v>
      </c>
    </row>
    <row r="106" spans="1:3" x14ac:dyDescent="0.25">
      <c r="A106">
        <v>100</v>
      </c>
      <c r="B106" t="str">
        <f>"00366644"</f>
        <v>00366644</v>
      </c>
      <c r="C106" t="s">
        <v>7</v>
      </c>
    </row>
    <row r="107" spans="1:3" x14ac:dyDescent="0.25">
      <c r="A107">
        <v>101</v>
      </c>
      <c r="B107" t="str">
        <f>"00005289"</f>
        <v>00005289</v>
      </c>
      <c r="C107" t="str">
        <f t="shared" ref="C107:C113" si="6">"004"</f>
        <v>004</v>
      </c>
    </row>
    <row r="108" spans="1:3" x14ac:dyDescent="0.25">
      <c r="A108">
        <v>102</v>
      </c>
      <c r="B108" t="str">
        <f>"00714870"</f>
        <v>00714870</v>
      </c>
      <c r="C108" t="str">
        <f t="shared" si="6"/>
        <v>004</v>
      </c>
    </row>
    <row r="109" spans="1:3" x14ac:dyDescent="0.25">
      <c r="A109">
        <v>103</v>
      </c>
      <c r="B109" t="str">
        <f>"00502288"</f>
        <v>00502288</v>
      </c>
      <c r="C109" t="str">
        <f t="shared" si="6"/>
        <v>004</v>
      </c>
    </row>
    <row r="110" spans="1:3" x14ac:dyDescent="0.25">
      <c r="A110">
        <v>104</v>
      </c>
      <c r="B110" t="str">
        <f>"00874908"</f>
        <v>00874908</v>
      </c>
      <c r="C110" t="str">
        <f t="shared" si="6"/>
        <v>004</v>
      </c>
    </row>
    <row r="111" spans="1:3" x14ac:dyDescent="0.25">
      <c r="A111">
        <v>105</v>
      </c>
      <c r="B111" t="str">
        <f>"00456032"</f>
        <v>00456032</v>
      </c>
      <c r="C111" t="str">
        <f t="shared" si="6"/>
        <v>004</v>
      </c>
    </row>
    <row r="112" spans="1:3" x14ac:dyDescent="0.25">
      <c r="A112">
        <v>106</v>
      </c>
      <c r="B112" t="str">
        <f>"00141228"</f>
        <v>00141228</v>
      </c>
      <c r="C112" t="str">
        <f t="shared" si="6"/>
        <v>004</v>
      </c>
    </row>
    <row r="113" spans="1:3" x14ac:dyDescent="0.25">
      <c r="A113">
        <v>107</v>
      </c>
      <c r="B113" t="str">
        <f>"00716664"</f>
        <v>00716664</v>
      </c>
      <c r="C113" t="str">
        <f t="shared" si="6"/>
        <v>004</v>
      </c>
    </row>
    <row r="114" spans="1:3" x14ac:dyDescent="0.25">
      <c r="A114">
        <v>108</v>
      </c>
      <c r="B114" t="str">
        <f>"00832168"</f>
        <v>00832168</v>
      </c>
      <c r="C114" t="s">
        <v>7</v>
      </c>
    </row>
    <row r="115" spans="1:3" x14ac:dyDescent="0.25">
      <c r="A115">
        <v>109</v>
      </c>
      <c r="B115" t="str">
        <f>"00154908"</f>
        <v>00154908</v>
      </c>
      <c r="C115" t="str">
        <f>"004"</f>
        <v>004</v>
      </c>
    </row>
    <row r="116" spans="1:3" x14ac:dyDescent="0.25">
      <c r="A116">
        <v>110</v>
      </c>
      <c r="B116" t="str">
        <f>"00439256"</f>
        <v>00439256</v>
      </c>
      <c r="C116" t="str">
        <f>"004"</f>
        <v>004</v>
      </c>
    </row>
    <row r="117" spans="1:3" x14ac:dyDescent="0.25">
      <c r="A117">
        <v>111</v>
      </c>
      <c r="B117" t="str">
        <f>"00017763"</f>
        <v>00017763</v>
      </c>
      <c r="C117" t="str">
        <f>"004"</f>
        <v>004</v>
      </c>
    </row>
    <row r="118" spans="1:3" x14ac:dyDescent="0.25">
      <c r="A118">
        <v>112</v>
      </c>
      <c r="B118" t="str">
        <f>"200901000769"</f>
        <v>200901000769</v>
      </c>
      <c r="C118" t="s">
        <v>6</v>
      </c>
    </row>
    <row r="119" spans="1:3" x14ac:dyDescent="0.25">
      <c r="A119">
        <v>113</v>
      </c>
      <c r="B119" t="str">
        <f>"00541333"</f>
        <v>00541333</v>
      </c>
      <c r="C119" t="str">
        <f t="shared" ref="C119:C124" si="7">"004"</f>
        <v>004</v>
      </c>
    </row>
    <row r="120" spans="1:3" x14ac:dyDescent="0.25">
      <c r="A120">
        <v>114</v>
      </c>
      <c r="B120" t="str">
        <f>"00205657"</f>
        <v>00205657</v>
      </c>
      <c r="C120" t="str">
        <f t="shared" si="7"/>
        <v>004</v>
      </c>
    </row>
    <row r="121" spans="1:3" x14ac:dyDescent="0.25">
      <c r="A121">
        <v>115</v>
      </c>
      <c r="B121" t="str">
        <f>"00428632"</f>
        <v>00428632</v>
      </c>
      <c r="C121" t="str">
        <f t="shared" si="7"/>
        <v>004</v>
      </c>
    </row>
    <row r="122" spans="1:3" x14ac:dyDescent="0.25">
      <c r="A122">
        <v>116</v>
      </c>
      <c r="B122" t="str">
        <f>"00877506"</f>
        <v>00877506</v>
      </c>
      <c r="C122" t="str">
        <f t="shared" si="7"/>
        <v>004</v>
      </c>
    </row>
    <row r="123" spans="1:3" x14ac:dyDescent="0.25">
      <c r="A123">
        <v>117</v>
      </c>
      <c r="B123" t="str">
        <f>"00150005"</f>
        <v>00150005</v>
      </c>
      <c r="C123" t="str">
        <f t="shared" si="7"/>
        <v>004</v>
      </c>
    </row>
    <row r="124" spans="1:3" x14ac:dyDescent="0.25">
      <c r="A124">
        <v>118</v>
      </c>
      <c r="B124" t="str">
        <f>"00163676"</f>
        <v>00163676</v>
      </c>
      <c r="C124" t="str">
        <f t="shared" si="7"/>
        <v>004</v>
      </c>
    </row>
    <row r="125" spans="1:3" x14ac:dyDescent="0.25">
      <c r="A125">
        <v>119</v>
      </c>
      <c r="B125" t="str">
        <f>"201402008613"</f>
        <v>201402008613</v>
      </c>
      <c r="C125" t="s">
        <v>7</v>
      </c>
    </row>
    <row r="126" spans="1:3" x14ac:dyDescent="0.25">
      <c r="A126">
        <v>120</v>
      </c>
      <c r="B126" t="str">
        <f>"00666831"</f>
        <v>00666831</v>
      </c>
      <c r="C126" t="str">
        <f t="shared" ref="C126:C132" si="8">"004"</f>
        <v>004</v>
      </c>
    </row>
    <row r="127" spans="1:3" x14ac:dyDescent="0.25">
      <c r="A127">
        <v>121</v>
      </c>
      <c r="B127" t="str">
        <f>"201604005142"</f>
        <v>201604005142</v>
      </c>
      <c r="C127" t="str">
        <f t="shared" si="8"/>
        <v>004</v>
      </c>
    </row>
    <row r="128" spans="1:3" x14ac:dyDescent="0.25">
      <c r="A128">
        <v>122</v>
      </c>
      <c r="B128" t="str">
        <f>"00835833"</f>
        <v>00835833</v>
      </c>
      <c r="C128" t="str">
        <f t="shared" si="8"/>
        <v>004</v>
      </c>
    </row>
    <row r="129" spans="1:3" x14ac:dyDescent="0.25">
      <c r="A129">
        <v>123</v>
      </c>
      <c r="B129" t="str">
        <f>"00500753"</f>
        <v>00500753</v>
      </c>
      <c r="C129" t="str">
        <f t="shared" si="8"/>
        <v>004</v>
      </c>
    </row>
    <row r="130" spans="1:3" x14ac:dyDescent="0.25">
      <c r="A130">
        <v>124</v>
      </c>
      <c r="B130" t="str">
        <f>"00876085"</f>
        <v>00876085</v>
      </c>
      <c r="C130" t="str">
        <f t="shared" si="8"/>
        <v>004</v>
      </c>
    </row>
    <row r="131" spans="1:3" x14ac:dyDescent="0.25">
      <c r="A131">
        <v>125</v>
      </c>
      <c r="B131" t="str">
        <f>"00450788"</f>
        <v>00450788</v>
      </c>
      <c r="C131" t="str">
        <f t="shared" si="8"/>
        <v>004</v>
      </c>
    </row>
    <row r="132" spans="1:3" x14ac:dyDescent="0.25">
      <c r="A132">
        <v>126</v>
      </c>
      <c r="B132" t="str">
        <f>"201405002139"</f>
        <v>201405002139</v>
      </c>
      <c r="C132" t="str">
        <f t="shared" si="8"/>
        <v>004</v>
      </c>
    </row>
    <row r="135" spans="1:3" x14ac:dyDescent="0.25">
      <c r="A135" t="s">
        <v>9</v>
      </c>
    </row>
    <row r="136" spans="1:3" x14ac:dyDescent="0.25">
      <c r="A136" t="s">
        <v>10</v>
      </c>
    </row>
    <row r="137" spans="1:3" x14ac:dyDescent="0.25">
      <c r="A137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5Κ_2022_ΤΕ_ΑΠΟΡΡΙΠΤΕΟΙ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Aggelopoulou Maria</dc:creator>
  <cp:lastModifiedBy>Aggelopoulou Maria</cp:lastModifiedBy>
  <dcterms:created xsi:type="dcterms:W3CDTF">2023-03-09T09:29:57Z</dcterms:created>
  <dcterms:modified xsi:type="dcterms:W3CDTF">2023-03-09T09:29:57Z</dcterms:modified>
</cp:coreProperties>
</file>