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74" i="1" l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<sst xmlns="http://schemas.openxmlformats.org/spreadsheetml/2006/main" count="222" uniqueCount="177">
  <si>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</si>
  <si>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</si>
  <si>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</si>
  <si>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ΓΕΝΙΚΕΣ ΘΕΣΕΙΣ ΜΕ ΕΜΠΕΙΡΙΑ</t>
  </si>
  <si>
    <t>ΔΕ ΒΟΗΘΩΝ ΟΔΟΝΤΟΤΕΧΝΙΤΩΝ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</si>
  <si>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</si>
  <si>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</si>
  <si>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</si>
  <si>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</si>
  <si>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</si>
  <si>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</si>
  <si>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</si>
  <si>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</si>
  <si>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ΤΖΗΚΑΣ</t>
  </si>
  <si>
    <t>ΕΛΕΥΘΕΡΙΟΣ</t>
  </si>
  <si>
    <t>ΓΕΩΡΓΙΟΣ</t>
  </si>
  <si>
    <t>ΑΗ665742</t>
  </si>
  <si>
    <t>881-880</t>
  </si>
  <si>
    <t>ΕΥΣΤΑΘΙΑΔΗΣ</t>
  </si>
  <si>
    <t>ΚΩΝΣΤΑΝΤΙΝΟΣ</t>
  </si>
  <si>
    <t>ΒΥΡΩΝ</t>
  </si>
  <si>
    <t>ΑΒ088224</t>
  </si>
  <si>
    <t>996,6</t>
  </si>
  <si>
    <t>1634,6</t>
  </si>
  <si>
    <t>ΜΗΛΙΑΚΗΣ</t>
  </si>
  <si>
    <t>ΕΥΣΤΑΘ</t>
  </si>
  <si>
    <t>ΙΩΑ</t>
  </si>
  <si>
    <t>ΑΙ444924</t>
  </si>
  <si>
    <t>903,1</t>
  </si>
  <si>
    <t>1491,1</t>
  </si>
  <si>
    <t>ΝΙΚΟΛΙΔΑΚΗΣ</t>
  </si>
  <si>
    <t>ΕΜΜΑΝΟΥΗΛ</t>
  </si>
  <si>
    <t>ΑΛΕΞΑΝΔΡ</t>
  </si>
  <si>
    <t>ΑΒ960857</t>
  </si>
  <si>
    <t>893,2</t>
  </si>
  <si>
    <t>1481,2</t>
  </si>
  <si>
    <t>ΠΑΜΠΟΥΚΤΣΙΔΗΣ</t>
  </si>
  <si>
    <t>ΔΗΜΗΤΡΙΟΣ</t>
  </si>
  <si>
    <t>ΑΖ890086</t>
  </si>
  <si>
    <t>852,5</t>
  </si>
  <si>
    <t>1440,5</t>
  </si>
  <si>
    <t>880-881</t>
  </si>
  <si>
    <t>ΓΙΑΝΝΟΠΟΥΛΟΣ</t>
  </si>
  <si>
    <t>ΑΝΤΩΝΙΟΣ</t>
  </si>
  <si>
    <t>ΙΩΑΝΝΗΣ</t>
  </si>
  <si>
    <t>Τ049693</t>
  </si>
  <si>
    <t>787,6</t>
  </si>
  <si>
    <t>1375,6</t>
  </si>
  <si>
    <t>ΜΠΕΝΕΚΗ</t>
  </si>
  <si>
    <t>ΝΙΚΟΛΕΤΤΑ-ΜΑΓΔΑΛΙΝΗ</t>
  </si>
  <si>
    <t>ΧΡΗΣΤΟΣ</t>
  </si>
  <si>
    <t>Σ888671</t>
  </si>
  <si>
    <t>ΤΖΟΜΠΑΝΑΚΗ</t>
  </si>
  <si>
    <t>ΔΗΜΗΤΡΑ</t>
  </si>
  <si>
    <t>Χ996136</t>
  </si>
  <si>
    <t>ΖΟΥΜΠΟΥΛΑΚΗ</t>
  </si>
  <si>
    <t>ΙΩΑΝΝΑ</t>
  </si>
  <si>
    <t>ΑΒ478312</t>
  </si>
  <si>
    <t>ΚΥΡΙΑΚΑΚΗΣ</t>
  </si>
  <si>
    <t>ΑΝΔΡΕΑΣ</t>
  </si>
  <si>
    <t>ΑΜ825933</t>
  </si>
  <si>
    <t>ΠΑΠΑΔΟΠΟΥΛΟΥ</t>
  </si>
  <si>
    <t>ΝΙΝΑ</t>
  </si>
  <si>
    <t>ΓΑΒΡΙΗΛ</t>
  </si>
  <si>
    <t>ΑΖ172260</t>
  </si>
  <si>
    <t>983,4</t>
  </si>
  <si>
    <t>1305,4</t>
  </si>
  <si>
    <t>ΔΡΟΓΚΑΡΗΣ</t>
  </si>
  <si>
    <t>ΑΠΟΣΤΟΛΟΣ</t>
  </si>
  <si>
    <t>ΒΑΣΙΛΕΙΟΣ</t>
  </si>
  <si>
    <t>ΑΕ150218</t>
  </si>
  <si>
    <t>1085,7</t>
  </si>
  <si>
    <t>1297,7</t>
  </si>
  <si>
    <t>ΚΑΡΚΑΝΤΖΟΣ</t>
  </si>
  <si>
    <t>ΘΕΟΔΩΡΟΣ</t>
  </si>
  <si>
    <t>Ξ060271</t>
  </si>
  <si>
    <t>862,4</t>
  </si>
  <si>
    <t>1296,4</t>
  </si>
  <si>
    <t>ΤΖΙΚΑΣ</t>
  </si>
  <si>
    <t>ΠΕΤΡΟΣ</t>
  </si>
  <si>
    <t>ΑΗ840399</t>
  </si>
  <si>
    <t>ΧΡΙΣΤΟΔΟΥΛΑΚΗΣ</t>
  </si>
  <si>
    <t>ΕΜΑΝΟΥΗΛ</t>
  </si>
  <si>
    <t>ΝΙΚΟΛΑΟΣ</t>
  </si>
  <si>
    <t>ΑΝ458493</t>
  </si>
  <si>
    <t>691,9</t>
  </si>
  <si>
    <t>1279,9</t>
  </si>
  <si>
    <t>ΖΙΩΓΑΣ</t>
  </si>
  <si>
    <t>ΑΕ725385</t>
  </si>
  <si>
    <t>ΚΟΥΚΟΥΤΖΕΛΑΣ</t>
  </si>
  <si>
    <t>ΚΛΕΑΝΘΗΣ</t>
  </si>
  <si>
    <t>ΑΜ477168</t>
  </si>
  <si>
    <t>959,2</t>
  </si>
  <si>
    <t>1274,2</t>
  </si>
  <si>
    <t>ΓΑΡΓΑΛΙΑΝΟΣ</t>
  </si>
  <si>
    <t>ΣΤΑΥΡΟΣ ΝΕΚΤΑΡΙΟΣ</t>
  </si>
  <si>
    <t>ΑΜ200284</t>
  </si>
  <si>
    <t>843-817-849-855-829-839-846-847-850-827-818-819-816-880-881</t>
  </si>
  <si>
    <t>ΠΑΛΙΓΓΙΝΗΣ</t>
  </si>
  <si>
    <t>ΘΕΟΔΟΣΙΟ</t>
  </si>
  <si>
    <t>ΑΚ034876</t>
  </si>
  <si>
    <t>ΜΠΑΡΛΑ</t>
  </si>
  <si>
    <t>ΕΛΕΝΗ</t>
  </si>
  <si>
    <t>ΑΕ255361</t>
  </si>
  <si>
    <t>ΚΟΡΔΑ</t>
  </si>
  <si>
    <t>ΤΑΤΙΑΝΑ</t>
  </si>
  <si>
    <t>ΜΙΧΑΛΗΣ</t>
  </si>
  <si>
    <t>ΑΝ021896</t>
  </si>
  <si>
    <t>916,3</t>
  </si>
  <si>
    <t>1135,3</t>
  </si>
  <si>
    <t>ΣΥΜΕΩΝΙΔΟΥ</t>
  </si>
  <si>
    <t>ΣΕΒΑΣΤΗ</t>
  </si>
  <si>
    <t>ΑΗ394792</t>
  </si>
  <si>
    <t>ΞΕΝΙΑΔΗΣ</t>
  </si>
  <si>
    <t>ΕΥΓΕΝΙΟΣ</t>
  </si>
  <si>
    <t>ΚΥΡΙΑΚΟΣ</t>
  </si>
  <si>
    <t>ΑΗ517275</t>
  </si>
  <si>
    <t>ΣΠΥΡΙΔΑΚΗΣ</t>
  </si>
  <si>
    <t>ΖΑΧΑΡΙΑΣ</t>
  </si>
  <si>
    <t>AA369238</t>
  </si>
  <si>
    <t>756,8</t>
  </si>
  <si>
    <t>1074,8</t>
  </si>
  <si>
    <t>ΚΟΥΤΡΗ</t>
  </si>
  <si>
    <t>ΖΩΗ</t>
  </si>
  <si>
    <t>ΑΒ158894</t>
  </si>
  <si>
    <t>1050,5</t>
  </si>
  <si>
    <t>ΑΛΕΞΙΑΔΗΣ</t>
  </si>
  <si>
    <t>ΣΩΤΗΡΙΟΣ</t>
  </si>
  <si>
    <t>ΑΙ197830</t>
  </si>
  <si>
    <t>1019,7</t>
  </si>
  <si>
    <t>1049,7</t>
  </si>
  <si>
    <t>ΜΕΡΓΙΑΝΝΗ</t>
  </si>
  <si>
    <t>ΣΟΦΙΑ</t>
  </si>
  <si>
    <t>Σ814172</t>
  </si>
  <si>
    <t>775,5</t>
  </si>
  <si>
    <t>1044,5</t>
  </si>
  <si>
    <t>ΝΙΚΟΛΑΟΥ</t>
  </si>
  <si>
    <t>ΜΑΡΙΑ</t>
  </si>
  <si>
    <t>ΠΕΡΙΚΛΗΣ</t>
  </si>
  <si>
    <t>Τ335319</t>
  </si>
  <si>
    <t>1017,5</t>
  </si>
  <si>
    <t>ΚΑΡΚΑΛΕΤΣΗΣ</t>
  </si>
  <si>
    <t>ΣΕΡΑΦΕΙΜ</t>
  </si>
  <si>
    <t>ΑΗ781125</t>
  </si>
  <si>
    <t>ΣΤΑΜΑΤΑΚΗ</t>
  </si>
  <si>
    <t>ΜΑΡΙΛΕΝΑ</t>
  </si>
  <si>
    <t>ΑΙ958984</t>
  </si>
  <si>
    <t>904,2</t>
  </si>
  <si>
    <t>ΜΑΡΑΝΟΥ</t>
  </si>
  <si>
    <t>ΕΥΣΕΒΙΑ</t>
  </si>
  <si>
    <t>ΑΗ596144</t>
  </si>
  <si>
    <t>ΠΑΠΑΔΟΠΟΥΛΟΣ</t>
  </si>
  <si>
    <t>ΣΠΥΡΟΣ</t>
  </si>
  <si>
    <t>ΑΒ782609</t>
  </si>
  <si>
    <t>808,5</t>
  </si>
  <si>
    <t>ΘΕΟΔΩΡΟΠΟΥΛΟΥ</t>
  </si>
  <si>
    <t>ΝΙΚΗ</t>
  </si>
  <si>
    <t>ΣΤΕΦΑΝΟΣ</t>
  </si>
  <si>
    <t>Σ381452</t>
  </si>
  <si>
    <t>ΑΝΔΡΙΑΝΑΚΗΣ</t>
  </si>
  <si>
    <t>ΧΑΡΑΛΑΜΠΟΣ</t>
  </si>
  <si>
    <t>ΑΜ475612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</si>
  <si>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</si>
  <si>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</si>
  <si>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</si>
  <si>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</si>
  <si>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</si>
  <si>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</si>
  <si>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</si>
  <si>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</si>
  <si>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</si>
  <si>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</si>
  <si>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11:ΑΡΙΘΜΟΣ ΜΗΝΩΝ ΕΜΠΕΙΡΙΑΣ</t>
  </si>
  <si>
    <t>12:ΜΟΝΑΔΕΣ ΓΙΑ ΤΗΝ ΕΜΠΕΙΡΙΑ</t>
  </si>
  <si>
    <t>13:ΚΩΔΙΚΟΣ ΕΝΤΟΠΙΟΤΗΤΑΣ (8 ΨΥΧΙΑΤΡΙΚΕΣ ΔΟΜΕΣ, ΕΚΑ - 50% ΑΝΔΡΩΝ)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</si>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</sst>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1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9272</v>
      </c>
      <c r="C8" t="s">
        <v>13</v>
      </c>
      <c r="D8" t="s">
        <v>14</v>
      </c>
      <c r="E8" t="s">
        <v>15</v>
      </c>
      <c r="F8" t="s">
        <v>16</v>
      </c>
      <c r="G8" t="str">
        <f>"00067319"</f>
        <v>00067319</v>
      </c>
      <c r="H8">
        <v>1100</v>
      </c>
      <c r="I8">
        <v>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127</v>
      </c>
      <c r="S8">
        <v>588</v>
      </c>
      <c r="V8">
        <v>0</v>
      </c>
      <c r="W8">
        <v>1718</v>
      </c>
    </row>
    <row r="9" spans="1:23" x14ac:dyDescent="0.25">
      <c r="H9" t="s">
        <v>17</v>
      </c>
    </row>
    <row r="10" spans="1:23" x14ac:dyDescent="0.25">
      <c r="A10">
        <v>2</v>
      </c>
      <c r="B10">
        <v>5881</v>
      </c>
      <c r="C10" t="s">
        <v>18</v>
      </c>
      <c r="D10" t="s">
        <v>19</v>
      </c>
      <c r="E10" t="s">
        <v>20</v>
      </c>
      <c r="F10" t="s">
        <v>21</v>
      </c>
      <c r="G10" t="str">
        <f>"00088883"</f>
        <v>00088883</v>
      </c>
      <c r="H10" t="s">
        <v>22</v>
      </c>
      <c r="I10">
        <v>0</v>
      </c>
      <c r="J10">
        <v>50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V10">
        <v>0</v>
      </c>
      <c r="W10" t="s">
        <v>23</v>
      </c>
    </row>
    <row r="11" spans="1:23" x14ac:dyDescent="0.25">
      <c r="H11" t="s">
        <v>17</v>
      </c>
    </row>
    <row r="12" spans="1:23" x14ac:dyDescent="0.25">
      <c r="A12">
        <v>3</v>
      </c>
      <c r="B12">
        <v>10286</v>
      </c>
      <c r="C12" t="s">
        <v>24</v>
      </c>
      <c r="D12" t="s">
        <v>25</v>
      </c>
      <c r="E12" t="s">
        <v>26</v>
      </c>
      <c r="F12" t="s">
        <v>27</v>
      </c>
      <c r="G12" t="str">
        <f>"00101334"</f>
        <v>00101334</v>
      </c>
      <c r="H12" t="s">
        <v>28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234</v>
      </c>
      <c r="S12">
        <v>588</v>
      </c>
      <c r="V12">
        <v>0</v>
      </c>
      <c r="W12" t="s">
        <v>29</v>
      </c>
    </row>
    <row r="13" spans="1:23" x14ac:dyDescent="0.25">
      <c r="H13">
        <v>880</v>
      </c>
    </row>
    <row r="14" spans="1:23" x14ac:dyDescent="0.25">
      <c r="A14">
        <v>4</v>
      </c>
      <c r="B14">
        <v>1554</v>
      </c>
      <c r="C14" t="s">
        <v>30</v>
      </c>
      <c r="D14" t="s">
        <v>31</v>
      </c>
      <c r="E14" t="s">
        <v>32</v>
      </c>
      <c r="F14" t="s">
        <v>33</v>
      </c>
      <c r="G14" t="str">
        <f>"00018042"</f>
        <v>00018042</v>
      </c>
      <c r="H14" t="s">
        <v>34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256</v>
      </c>
      <c r="S14">
        <v>588</v>
      </c>
      <c r="V14">
        <v>0</v>
      </c>
      <c r="W14" t="s">
        <v>35</v>
      </c>
    </row>
    <row r="15" spans="1:23" x14ac:dyDescent="0.25">
      <c r="H15">
        <v>880</v>
      </c>
    </row>
    <row r="16" spans="1:23" x14ac:dyDescent="0.25">
      <c r="A16">
        <v>5</v>
      </c>
      <c r="B16">
        <v>1285</v>
      </c>
      <c r="C16" t="s">
        <v>36</v>
      </c>
      <c r="D16" t="s">
        <v>15</v>
      </c>
      <c r="E16" t="s">
        <v>37</v>
      </c>
      <c r="F16" t="s">
        <v>38</v>
      </c>
      <c r="G16" t="str">
        <f>"00029229"</f>
        <v>00029229</v>
      </c>
      <c r="H16" t="s">
        <v>39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108</v>
      </c>
      <c r="S16">
        <v>588</v>
      </c>
      <c r="V16">
        <v>0</v>
      </c>
      <c r="W16" t="s">
        <v>40</v>
      </c>
    </row>
    <row r="17" spans="1:23" x14ac:dyDescent="0.25">
      <c r="H17" t="s">
        <v>41</v>
      </c>
    </row>
    <row r="18" spans="1:23" x14ac:dyDescent="0.25">
      <c r="A18">
        <v>6</v>
      </c>
      <c r="B18">
        <v>670</v>
      </c>
      <c r="C18" t="s">
        <v>42</v>
      </c>
      <c r="D18" t="s">
        <v>43</v>
      </c>
      <c r="E18" t="s">
        <v>44</v>
      </c>
      <c r="F18" t="s">
        <v>45</v>
      </c>
      <c r="G18" t="str">
        <f>"00030314"</f>
        <v>00030314</v>
      </c>
      <c r="H18" t="s">
        <v>46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126</v>
      </c>
      <c r="S18">
        <v>588</v>
      </c>
      <c r="V18">
        <v>0</v>
      </c>
      <c r="W18" t="s">
        <v>47</v>
      </c>
    </row>
    <row r="19" spans="1:23" x14ac:dyDescent="0.25">
      <c r="H19" t="s">
        <v>17</v>
      </c>
    </row>
    <row r="20" spans="1:23" x14ac:dyDescent="0.25">
      <c r="A20">
        <v>7</v>
      </c>
      <c r="B20">
        <v>8189</v>
      </c>
      <c r="C20" t="s">
        <v>48</v>
      </c>
      <c r="D20" t="s">
        <v>49</v>
      </c>
      <c r="E20" t="s">
        <v>50</v>
      </c>
      <c r="F20" t="s">
        <v>51</v>
      </c>
      <c r="G20" t="str">
        <f>"00098775"</f>
        <v>00098775</v>
      </c>
      <c r="H20">
        <v>1089</v>
      </c>
      <c r="I20">
        <v>150</v>
      </c>
      <c r="J20">
        <v>70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9</v>
      </c>
      <c r="S20">
        <v>63</v>
      </c>
      <c r="V20">
        <v>0</v>
      </c>
      <c r="W20">
        <v>1372</v>
      </c>
    </row>
    <row r="21" spans="1:23" x14ac:dyDescent="0.25">
      <c r="H21" t="s">
        <v>41</v>
      </c>
    </row>
    <row r="22" spans="1:23" x14ac:dyDescent="0.25">
      <c r="A22">
        <v>8</v>
      </c>
      <c r="B22">
        <v>573</v>
      </c>
      <c r="C22" t="s">
        <v>52</v>
      </c>
      <c r="D22" t="s">
        <v>53</v>
      </c>
      <c r="E22" t="s">
        <v>19</v>
      </c>
      <c r="F22" t="s">
        <v>54</v>
      </c>
      <c r="G22" t="str">
        <f>"00021624"</f>
        <v>00021624</v>
      </c>
      <c r="H22">
        <v>770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104</v>
      </c>
      <c r="S22">
        <v>588</v>
      </c>
      <c r="V22">
        <v>2</v>
      </c>
      <c r="W22">
        <v>1358</v>
      </c>
    </row>
    <row r="23" spans="1:23" x14ac:dyDescent="0.25">
      <c r="H23">
        <v>881</v>
      </c>
    </row>
    <row r="24" spans="1:23" x14ac:dyDescent="0.25">
      <c r="A24">
        <v>9</v>
      </c>
      <c r="B24">
        <v>9379</v>
      </c>
      <c r="C24" t="s">
        <v>55</v>
      </c>
      <c r="D24" t="s">
        <v>56</v>
      </c>
      <c r="E24" t="s">
        <v>19</v>
      </c>
      <c r="F24" t="s">
        <v>57</v>
      </c>
      <c r="G24" t="str">
        <f>"00077965"</f>
        <v>00077965</v>
      </c>
      <c r="H24">
        <v>990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48</v>
      </c>
      <c r="S24">
        <v>336</v>
      </c>
      <c r="V24">
        <v>2</v>
      </c>
      <c r="W24">
        <v>1326</v>
      </c>
    </row>
    <row r="25" spans="1:23" x14ac:dyDescent="0.25">
      <c r="H25">
        <v>880</v>
      </c>
    </row>
    <row r="26" spans="1:23" x14ac:dyDescent="0.25">
      <c r="A26">
        <v>10</v>
      </c>
      <c r="B26">
        <v>9563</v>
      </c>
      <c r="C26" t="s">
        <v>58</v>
      </c>
      <c r="D26" t="s">
        <v>59</v>
      </c>
      <c r="E26" t="s">
        <v>19</v>
      </c>
      <c r="F26" t="s">
        <v>60</v>
      </c>
      <c r="G26" t="str">
        <f>"00096276"</f>
        <v>00096276</v>
      </c>
      <c r="H26">
        <v>990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47</v>
      </c>
      <c r="S26">
        <v>329</v>
      </c>
      <c r="V26">
        <v>0</v>
      </c>
      <c r="W26">
        <v>1319</v>
      </c>
    </row>
    <row r="27" spans="1:23" x14ac:dyDescent="0.25">
      <c r="H27">
        <v>881</v>
      </c>
    </row>
    <row r="28" spans="1:23" x14ac:dyDescent="0.25">
      <c r="A28">
        <v>11</v>
      </c>
      <c r="B28">
        <v>10535</v>
      </c>
      <c r="C28" t="s">
        <v>61</v>
      </c>
      <c r="D28" t="s">
        <v>62</v>
      </c>
      <c r="E28" t="s">
        <v>63</v>
      </c>
      <c r="F28" t="s">
        <v>64</v>
      </c>
      <c r="G28" t="str">
        <f>"00089869"</f>
        <v>00089869</v>
      </c>
      <c r="H28" t="s">
        <v>65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70</v>
      </c>
      <c r="P28">
        <v>0</v>
      </c>
      <c r="Q28">
        <v>0</v>
      </c>
      <c r="R28">
        <v>36</v>
      </c>
      <c r="S28">
        <v>252</v>
      </c>
      <c r="V28">
        <v>0</v>
      </c>
      <c r="W28" t="s">
        <v>66</v>
      </c>
    </row>
    <row r="29" spans="1:23" x14ac:dyDescent="0.25">
      <c r="H29" t="s">
        <v>17</v>
      </c>
    </row>
    <row r="30" spans="1:23" x14ac:dyDescent="0.25">
      <c r="A30">
        <v>12</v>
      </c>
      <c r="B30">
        <v>9418</v>
      </c>
      <c r="C30" t="s">
        <v>67</v>
      </c>
      <c r="D30" t="s">
        <v>68</v>
      </c>
      <c r="E30" t="s">
        <v>69</v>
      </c>
      <c r="F30" t="s">
        <v>70</v>
      </c>
      <c r="G30" t="str">
        <f>"00092777"</f>
        <v>00092777</v>
      </c>
      <c r="H30" t="s">
        <v>71</v>
      </c>
      <c r="I30">
        <v>0</v>
      </c>
      <c r="J30">
        <v>30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26</v>
      </c>
      <c r="S30">
        <v>182</v>
      </c>
      <c r="V30">
        <v>0</v>
      </c>
      <c r="W30" t="s">
        <v>72</v>
      </c>
    </row>
    <row r="31" spans="1:23" x14ac:dyDescent="0.25">
      <c r="H31" t="s">
        <v>17</v>
      </c>
    </row>
    <row r="32" spans="1:23" x14ac:dyDescent="0.25">
      <c r="A32">
        <v>13</v>
      </c>
      <c r="B32">
        <v>8432</v>
      </c>
      <c r="C32" t="s">
        <v>73</v>
      </c>
      <c r="D32" t="s">
        <v>31</v>
      </c>
      <c r="E32" t="s">
        <v>74</v>
      </c>
      <c r="F32" t="s">
        <v>75</v>
      </c>
      <c r="G32" t="str">
        <f>"00075402"</f>
        <v>00075402</v>
      </c>
      <c r="H32" t="s">
        <v>76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62</v>
      </c>
      <c r="S32">
        <v>434</v>
      </c>
      <c r="V32">
        <v>0</v>
      </c>
      <c r="W32" t="s">
        <v>77</v>
      </c>
    </row>
    <row r="33" spans="1:23" x14ac:dyDescent="0.25">
      <c r="H33">
        <v>881</v>
      </c>
    </row>
    <row r="34" spans="1:23" x14ac:dyDescent="0.25">
      <c r="A34">
        <v>14</v>
      </c>
      <c r="B34">
        <v>3189</v>
      </c>
      <c r="C34" t="s">
        <v>78</v>
      </c>
      <c r="D34" t="s">
        <v>79</v>
      </c>
      <c r="E34" t="s">
        <v>37</v>
      </c>
      <c r="F34" t="s">
        <v>80</v>
      </c>
      <c r="G34" t="str">
        <f>"00037383"</f>
        <v>00037383</v>
      </c>
      <c r="H34">
        <v>935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50</v>
      </c>
      <c r="S34">
        <v>350</v>
      </c>
      <c r="V34">
        <v>2</v>
      </c>
      <c r="W34">
        <v>1285</v>
      </c>
    </row>
    <row r="35" spans="1:23" x14ac:dyDescent="0.25">
      <c r="H35">
        <v>881</v>
      </c>
    </row>
    <row r="36" spans="1:23" x14ac:dyDescent="0.25">
      <c r="A36">
        <v>15</v>
      </c>
      <c r="B36">
        <v>5836</v>
      </c>
      <c r="C36" t="s">
        <v>81</v>
      </c>
      <c r="D36" t="s">
        <v>82</v>
      </c>
      <c r="E36" t="s">
        <v>83</v>
      </c>
      <c r="F36" t="s">
        <v>84</v>
      </c>
      <c r="G36" t="str">
        <f>"00029492"</f>
        <v>00029492</v>
      </c>
      <c r="H36" t="s">
        <v>85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203</v>
      </c>
      <c r="S36">
        <v>588</v>
      </c>
      <c r="V36">
        <v>0</v>
      </c>
      <c r="W36" t="s">
        <v>86</v>
      </c>
    </row>
    <row r="37" spans="1:23" x14ac:dyDescent="0.25">
      <c r="H37">
        <v>880</v>
      </c>
    </row>
    <row r="38" spans="1:23" x14ac:dyDescent="0.25">
      <c r="A38">
        <v>16</v>
      </c>
      <c r="B38">
        <v>7661</v>
      </c>
      <c r="C38" t="s">
        <v>87</v>
      </c>
      <c r="D38" t="s">
        <v>37</v>
      </c>
      <c r="E38" t="s">
        <v>37</v>
      </c>
      <c r="F38" t="s">
        <v>88</v>
      </c>
      <c r="G38" t="str">
        <f>"00079480"</f>
        <v>00079480</v>
      </c>
      <c r="H38">
        <v>1100</v>
      </c>
      <c r="I38">
        <v>0</v>
      </c>
      <c r="J38">
        <v>30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21</v>
      </c>
      <c r="S38">
        <v>147</v>
      </c>
      <c r="V38">
        <v>1</v>
      </c>
      <c r="W38">
        <v>1277</v>
      </c>
    </row>
    <row r="39" spans="1:23" x14ac:dyDescent="0.25">
      <c r="H39" t="s">
        <v>41</v>
      </c>
    </row>
    <row r="40" spans="1:23" x14ac:dyDescent="0.25">
      <c r="A40">
        <v>17</v>
      </c>
      <c r="B40">
        <v>7057</v>
      </c>
      <c r="C40" t="s">
        <v>89</v>
      </c>
      <c r="D40" t="s">
        <v>44</v>
      </c>
      <c r="E40" t="s">
        <v>90</v>
      </c>
      <c r="F40" t="s">
        <v>91</v>
      </c>
      <c r="G40" t="str">
        <f>"00027291"</f>
        <v>00027291</v>
      </c>
      <c r="H40" t="s">
        <v>92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45</v>
      </c>
      <c r="S40">
        <v>315</v>
      </c>
      <c r="V40">
        <v>0</v>
      </c>
      <c r="W40" t="s">
        <v>93</v>
      </c>
    </row>
    <row r="41" spans="1:23" x14ac:dyDescent="0.25">
      <c r="H41" t="s">
        <v>17</v>
      </c>
    </row>
    <row r="42" spans="1:23" x14ac:dyDescent="0.25">
      <c r="A42">
        <v>18</v>
      </c>
      <c r="B42">
        <v>1429</v>
      </c>
      <c r="C42" t="s">
        <v>94</v>
      </c>
      <c r="D42" t="s">
        <v>95</v>
      </c>
      <c r="E42" t="s">
        <v>43</v>
      </c>
      <c r="F42" t="s">
        <v>96</v>
      </c>
      <c r="G42" t="str">
        <f>"201511021900"</f>
        <v>201511021900</v>
      </c>
      <c r="H42">
        <v>1100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V42">
        <v>0</v>
      </c>
      <c r="W42">
        <v>1250</v>
      </c>
    </row>
    <row r="43" spans="1:23" x14ac:dyDescent="0.25">
      <c r="H43" t="s">
        <v>97</v>
      </c>
    </row>
    <row r="44" spans="1:23" x14ac:dyDescent="0.25">
      <c r="A44">
        <v>19</v>
      </c>
      <c r="B44">
        <v>8966</v>
      </c>
      <c r="C44" t="s">
        <v>98</v>
      </c>
      <c r="D44" t="s">
        <v>19</v>
      </c>
      <c r="E44" t="s">
        <v>99</v>
      </c>
      <c r="F44" t="s">
        <v>100</v>
      </c>
      <c r="G44" t="str">
        <f>"00021948"</f>
        <v>00021948</v>
      </c>
      <c r="H44">
        <v>1067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24</v>
      </c>
      <c r="S44">
        <v>168</v>
      </c>
      <c r="V44">
        <v>0</v>
      </c>
      <c r="W44">
        <v>1235</v>
      </c>
    </row>
    <row r="45" spans="1:23" x14ac:dyDescent="0.25">
      <c r="H45" t="s">
        <v>41</v>
      </c>
    </row>
    <row r="46" spans="1:23" x14ac:dyDescent="0.25">
      <c r="A46">
        <v>20</v>
      </c>
      <c r="B46">
        <v>1129</v>
      </c>
      <c r="C46" t="s">
        <v>101</v>
      </c>
      <c r="D46" t="s">
        <v>102</v>
      </c>
      <c r="E46" t="s">
        <v>37</v>
      </c>
      <c r="F46" t="s">
        <v>103</v>
      </c>
      <c r="G46" t="str">
        <f>"00029842"</f>
        <v>00029842</v>
      </c>
      <c r="H46">
        <v>891</v>
      </c>
      <c r="I46">
        <v>150</v>
      </c>
      <c r="J46">
        <v>70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17</v>
      </c>
      <c r="S46">
        <v>119</v>
      </c>
      <c r="V46">
        <v>0</v>
      </c>
      <c r="W46">
        <v>1230</v>
      </c>
    </row>
    <row r="47" spans="1:23" x14ac:dyDescent="0.25">
      <c r="H47">
        <v>880</v>
      </c>
    </row>
    <row r="48" spans="1:23" x14ac:dyDescent="0.25">
      <c r="A48">
        <v>21</v>
      </c>
      <c r="B48">
        <v>7760</v>
      </c>
      <c r="C48" t="s">
        <v>104</v>
      </c>
      <c r="D48" t="s">
        <v>105</v>
      </c>
      <c r="E48" t="s">
        <v>106</v>
      </c>
      <c r="F48" t="s">
        <v>107</v>
      </c>
      <c r="G48" t="str">
        <f>"00019244"</f>
        <v>00019244</v>
      </c>
      <c r="H48" t="s">
        <v>108</v>
      </c>
      <c r="I48">
        <v>0</v>
      </c>
      <c r="J48">
        <v>30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27</v>
      </c>
      <c r="S48">
        <v>189</v>
      </c>
      <c r="V48">
        <v>0</v>
      </c>
      <c r="W48" t="s">
        <v>109</v>
      </c>
    </row>
    <row r="49" spans="1:23" x14ac:dyDescent="0.25">
      <c r="H49" t="s">
        <v>41</v>
      </c>
    </row>
    <row r="50" spans="1:23" x14ac:dyDescent="0.25">
      <c r="A50">
        <v>22</v>
      </c>
      <c r="B50">
        <v>5574</v>
      </c>
      <c r="C50" t="s">
        <v>110</v>
      </c>
      <c r="D50" t="s">
        <v>111</v>
      </c>
      <c r="E50" t="s">
        <v>44</v>
      </c>
      <c r="F50" t="s">
        <v>112</v>
      </c>
      <c r="G50" t="str">
        <f>"00017888"</f>
        <v>00017888</v>
      </c>
      <c r="H50">
        <v>1100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V50">
        <v>0</v>
      </c>
      <c r="W50">
        <v>1100</v>
      </c>
    </row>
    <row r="51" spans="1:23" x14ac:dyDescent="0.25">
      <c r="H51" t="s">
        <v>17</v>
      </c>
    </row>
    <row r="52" spans="1:23" x14ac:dyDescent="0.25">
      <c r="A52">
        <v>23</v>
      </c>
      <c r="B52">
        <v>7874</v>
      </c>
      <c r="C52" t="s">
        <v>113</v>
      </c>
      <c r="D52" t="s">
        <v>114</v>
      </c>
      <c r="E52" t="s">
        <v>115</v>
      </c>
      <c r="F52" t="s">
        <v>116</v>
      </c>
      <c r="G52" t="str">
        <f>"00089965"</f>
        <v>00089965</v>
      </c>
      <c r="H52">
        <v>1012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70</v>
      </c>
      <c r="P52">
        <v>0</v>
      </c>
      <c r="Q52">
        <v>0</v>
      </c>
      <c r="R52">
        <v>0</v>
      </c>
      <c r="S52">
        <v>0</v>
      </c>
      <c r="V52">
        <v>0</v>
      </c>
      <c r="W52">
        <v>1082</v>
      </c>
    </row>
    <row r="53" spans="1:23" x14ac:dyDescent="0.25">
      <c r="H53" t="s">
        <v>41</v>
      </c>
    </row>
    <row r="54" spans="1:23" x14ac:dyDescent="0.25">
      <c r="A54">
        <v>24</v>
      </c>
      <c r="B54">
        <v>335</v>
      </c>
      <c r="C54" t="s">
        <v>117</v>
      </c>
      <c r="D54" t="s">
        <v>118</v>
      </c>
      <c r="E54" t="s">
        <v>44</v>
      </c>
      <c r="F54" t="s">
        <v>119</v>
      </c>
      <c r="G54" t="str">
        <f>"00029780"</f>
        <v>00029780</v>
      </c>
      <c r="H54" t="s">
        <v>120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24</v>
      </c>
      <c r="S54">
        <v>168</v>
      </c>
      <c r="V54">
        <v>0</v>
      </c>
      <c r="W54" t="s">
        <v>121</v>
      </c>
    </row>
    <row r="55" spans="1:23" x14ac:dyDescent="0.25">
      <c r="H55">
        <v>880</v>
      </c>
    </row>
    <row r="56" spans="1:23" x14ac:dyDescent="0.25">
      <c r="A56">
        <v>25</v>
      </c>
      <c r="B56">
        <v>1458</v>
      </c>
      <c r="C56" t="s">
        <v>122</v>
      </c>
      <c r="D56" t="s">
        <v>123</v>
      </c>
      <c r="E56" t="s">
        <v>50</v>
      </c>
      <c r="F56" t="s">
        <v>124</v>
      </c>
      <c r="G56" t="str">
        <f>"00021955"</f>
        <v>00021955</v>
      </c>
      <c r="H56" t="s">
        <v>125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V56">
        <v>0</v>
      </c>
      <c r="W56" t="s">
        <v>125</v>
      </c>
    </row>
    <row r="57" spans="1:23" x14ac:dyDescent="0.25">
      <c r="H57" t="s">
        <v>17</v>
      </c>
    </row>
    <row r="58" spans="1:23" x14ac:dyDescent="0.25">
      <c r="A58">
        <v>26</v>
      </c>
      <c r="B58">
        <v>7945</v>
      </c>
      <c r="C58" t="s">
        <v>126</v>
      </c>
      <c r="D58" t="s">
        <v>127</v>
      </c>
      <c r="E58" t="s">
        <v>69</v>
      </c>
      <c r="F58" t="s">
        <v>128</v>
      </c>
      <c r="G58" t="str">
        <f>"00089337"</f>
        <v>00089337</v>
      </c>
      <c r="H58" t="s">
        <v>129</v>
      </c>
      <c r="I58">
        <v>0</v>
      </c>
      <c r="J58">
        <v>30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V58">
        <v>0</v>
      </c>
      <c r="W58" t="s">
        <v>130</v>
      </c>
    </row>
    <row r="59" spans="1:23" x14ac:dyDescent="0.25">
      <c r="H59" t="s">
        <v>41</v>
      </c>
    </row>
    <row r="60" spans="1:23" x14ac:dyDescent="0.25">
      <c r="A60">
        <v>27</v>
      </c>
      <c r="B60">
        <v>2815</v>
      </c>
      <c r="C60" t="s">
        <v>131</v>
      </c>
      <c r="D60" t="s">
        <v>132</v>
      </c>
      <c r="E60" t="s">
        <v>37</v>
      </c>
      <c r="F60" t="s">
        <v>133</v>
      </c>
      <c r="G60" t="str">
        <f>"00025829"</f>
        <v>00025829</v>
      </c>
      <c r="H60" t="s">
        <v>134</v>
      </c>
      <c r="I60">
        <v>150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17</v>
      </c>
      <c r="S60">
        <v>119</v>
      </c>
      <c r="V60">
        <v>1</v>
      </c>
      <c r="W60" t="s">
        <v>135</v>
      </c>
    </row>
    <row r="61" spans="1:23" x14ac:dyDescent="0.25">
      <c r="H61" t="s">
        <v>41</v>
      </c>
    </row>
    <row r="62" spans="1:23" x14ac:dyDescent="0.25">
      <c r="A62">
        <v>28</v>
      </c>
      <c r="B62">
        <v>3966</v>
      </c>
      <c r="C62" t="s">
        <v>136</v>
      </c>
      <c r="D62" t="s">
        <v>137</v>
      </c>
      <c r="E62" t="s">
        <v>138</v>
      </c>
      <c r="F62" t="s">
        <v>139</v>
      </c>
      <c r="G62" t="str">
        <f>"00039869"</f>
        <v>00039869</v>
      </c>
      <c r="H62" t="s">
        <v>140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V62">
        <v>2</v>
      </c>
      <c r="W62" t="s">
        <v>140</v>
      </c>
    </row>
    <row r="63" spans="1:23" x14ac:dyDescent="0.25">
      <c r="H63" t="s">
        <v>41</v>
      </c>
    </row>
    <row r="64" spans="1:23" x14ac:dyDescent="0.25">
      <c r="A64">
        <v>29</v>
      </c>
      <c r="B64">
        <v>6542</v>
      </c>
      <c r="C64" t="s">
        <v>141</v>
      </c>
      <c r="D64" t="s">
        <v>142</v>
      </c>
      <c r="E64" t="s">
        <v>37</v>
      </c>
      <c r="F64" t="s">
        <v>143</v>
      </c>
      <c r="G64" t="str">
        <f>"201511017428"</f>
        <v>201511017428</v>
      </c>
      <c r="H64">
        <v>935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11</v>
      </c>
      <c r="S64">
        <v>77</v>
      </c>
      <c r="V64">
        <v>0</v>
      </c>
      <c r="W64">
        <v>1012</v>
      </c>
    </row>
    <row r="65" spans="1:23" x14ac:dyDescent="0.25">
      <c r="H65" t="s">
        <v>17</v>
      </c>
    </row>
    <row r="66" spans="1:23" x14ac:dyDescent="0.25">
      <c r="A66">
        <v>30</v>
      </c>
      <c r="B66">
        <v>4950</v>
      </c>
      <c r="C66" t="s">
        <v>144</v>
      </c>
      <c r="D66" t="s">
        <v>145</v>
      </c>
      <c r="E66" t="s">
        <v>83</v>
      </c>
      <c r="F66" t="s">
        <v>146</v>
      </c>
      <c r="G66" t="str">
        <f>"00041145"</f>
        <v>00041145</v>
      </c>
      <c r="H66" t="s">
        <v>147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V66">
        <v>2</v>
      </c>
      <c r="W66" t="s">
        <v>147</v>
      </c>
    </row>
    <row r="67" spans="1:23" x14ac:dyDescent="0.25">
      <c r="H67" t="s">
        <v>41</v>
      </c>
    </row>
    <row r="68" spans="1:23" x14ac:dyDescent="0.25">
      <c r="A68">
        <v>31</v>
      </c>
      <c r="B68">
        <v>2765</v>
      </c>
      <c r="C68" t="s">
        <v>148</v>
      </c>
      <c r="D68" t="s">
        <v>149</v>
      </c>
      <c r="E68" t="s">
        <v>74</v>
      </c>
      <c r="F68" t="s">
        <v>150</v>
      </c>
      <c r="G68" t="str">
        <f>"00091943"</f>
        <v>00091943</v>
      </c>
      <c r="H68">
        <v>825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V68">
        <v>0</v>
      </c>
      <c r="W68">
        <v>825</v>
      </c>
    </row>
    <row r="69" spans="1:23" x14ac:dyDescent="0.25">
      <c r="H69">
        <v>880</v>
      </c>
    </row>
    <row r="70" spans="1:23" x14ac:dyDescent="0.25">
      <c r="A70">
        <v>32</v>
      </c>
      <c r="B70">
        <v>7915</v>
      </c>
      <c r="C70" t="s">
        <v>151</v>
      </c>
      <c r="D70" t="s">
        <v>152</v>
      </c>
      <c r="E70" t="s">
        <v>69</v>
      </c>
      <c r="F70" t="s">
        <v>153</v>
      </c>
      <c r="G70" t="str">
        <f>"00076081"</f>
        <v>00076081</v>
      </c>
      <c r="H70" t="s">
        <v>154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V70">
        <v>0</v>
      </c>
      <c r="W70" t="s">
        <v>154</v>
      </c>
    </row>
    <row r="71" spans="1:23" x14ac:dyDescent="0.25">
      <c r="H71" t="s">
        <v>41</v>
      </c>
    </row>
    <row r="72" spans="1:23" x14ac:dyDescent="0.25">
      <c r="A72">
        <v>33</v>
      </c>
      <c r="B72">
        <v>950</v>
      </c>
      <c r="C72" t="s">
        <v>155</v>
      </c>
      <c r="D72" t="s">
        <v>156</v>
      </c>
      <c r="E72" t="s">
        <v>157</v>
      </c>
      <c r="F72" t="s">
        <v>158</v>
      </c>
      <c r="G72" t="str">
        <f>"00046228"</f>
        <v>00046228</v>
      </c>
      <c r="H72">
        <v>605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26</v>
      </c>
      <c r="S72">
        <v>182</v>
      </c>
      <c r="V72">
        <v>1</v>
      </c>
      <c r="W72">
        <v>787</v>
      </c>
    </row>
    <row r="73" spans="1:23" x14ac:dyDescent="0.25">
      <c r="H73">
        <v>880</v>
      </c>
    </row>
    <row r="74" spans="1:23" x14ac:dyDescent="0.25">
      <c r="A74">
        <v>34</v>
      </c>
      <c r="B74">
        <v>9193</v>
      </c>
      <c r="C74" t="s">
        <v>159</v>
      </c>
      <c r="D74" t="s">
        <v>152</v>
      </c>
      <c r="E74" t="s">
        <v>160</v>
      </c>
      <c r="F74" t="s">
        <v>161</v>
      </c>
      <c r="G74" t="str">
        <f>"00103044"</f>
        <v>00103044</v>
      </c>
      <c r="H74">
        <v>770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V74">
        <v>0</v>
      </c>
      <c r="W74">
        <v>770</v>
      </c>
    </row>
    <row r="75" spans="1:23" x14ac:dyDescent="0.25">
      <c r="H75" t="s">
        <v>41</v>
      </c>
    </row>
    <row r="77" spans="1:23" x14ac:dyDescent="0.25">
      <c r="A77" t="s">
        <v>162</v>
      </c>
    </row>
    <row r="78" spans="1:23" x14ac:dyDescent="0.25">
      <c r="A78" t="s">
        <v>163</v>
      </c>
    </row>
    <row r="79" spans="1:23" x14ac:dyDescent="0.25">
      <c r="A79" t="s">
        <v>164</v>
      </c>
    </row>
    <row r="80" spans="1:23" x14ac:dyDescent="0.25">
      <c r="A80" t="s">
        <v>165</v>
      </c>
    </row>
    <row r="81" spans="1:1" x14ac:dyDescent="0.25">
      <c r="A81" t="s">
        <v>166</v>
      </c>
    </row>
    <row r="82" spans="1:1" x14ac:dyDescent="0.25">
      <c r="A82" t="s">
        <v>167</v>
      </c>
    </row>
    <row r="83" spans="1:1" x14ac:dyDescent="0.25">
      <c r="A83" t="s">
        <v>168</v>
      </c>
    </row>
    <row r="84" spans="1:1" x14ac:dyDescent="0.25">
      <c r="A84" t="s">
        <v>169</v>
      </c>
    </row>
    <row r="85" spans="1:1" x14ac:dyDescent="0.25">
      <c r="A85" t="s">
        <v>170</v>
      </c>
    </row>
    <row r="86" spans="1:1" x14ac:dyDescent="0.25">
      <c r="A86" t="s">
        <v>171</v>
      </c>
    </row>
    <row r="87" spans="1:1" x14ac:dyDescent="0.25">
      <c r="A87" t="s">
        <v>172</v>
      </c>
    </row>
    <row r="88" spans="1:1" x14ac:dyDescent="0.25">
      <c r="A88" t="s">
        <v>173</v>
      </c>
    </row>
    <row r="89" spans="1:1" x14ac:dyDescent="0.25">
      <c r="A89" t="s">
        <v>174</v>
      </c>
    </row>
    <row r="90" spans="1:1" x14ac:dyDescent="0.25">
      <c r="A90" t="s">
        <v>175</v>
      </c>
    </row>
    <row r="91" spans="1:1" x14ac:dyDescent="0.25">
      <c r="A91" t="s"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2018-04-25T11:17:56Z</dcterms:created>
  <dcterms:modified xsi:type="dcterms:W3CDTF">2018-04-25T11:17:57Z</dcterms:modified>
</cp:coreProperties>
</file>