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ΠΕ" sheetId="1" r:id="rId1"/>
    <sheet name="ΤΕ" sheetId="2" r:id="rId2"/>
    <sheet name="ΔΕ" sheetId="3" r:id="rId3"/>
  </sheets>
  <calcPr calcId="152511"/>
</workbook>
</file>

<file path=xl/calcChain.xml><?xml version="1.0" encoding="utf-8"?>
<calcChain xmlns="http://schemas.openxmlformats.org/spreadsheetml/2006/main">
  <c r="B23" i="3" l="1"/>
  <c r="B36" i="3"/>
  <c r="B82" i="3"/>
  <c r="B24" i="3"/>
  <c r="B8" i="3"/>
  <c r="B43" i="3"/>
  <c r="B55" i="3"/>
  <c r="B40" i="3"/>
  <c r="B91" i="3"/>
  <c r="B77" i="3"/>
  <c r="B37" i="3"/>
  <c r="B58" i="3"/>
  <c r="B48" i="3"/>
  <c r="B71" i="3"/>
  <c r="B31" i="3"/>
  <c r="B11" i="3"/>
  <c r="B57" i="3"/>
  <c r="B62" i="3"/>
  <c r="B76" i="3"/>
  <c r="B26" i="3"/>
  <c r="B66" i="3"/>
  <c r="B59" i="3"/>
  <c r="B45" i="3"/>
  <c r="B70" i="3"/>
  <c r="B6" i="3"/>
  <c r="B14" i="3"/>
  <c r="B83" i="3"/>
  <c r="B69" i="3"/>
  <c r="B65" i="3"/>
  <c r="B67" i="3"/>
  <c r="B94" i="3"/>
  <c r="B64" i="3"/>
  <c r="B41" i="3"/>
  <c r="B61" i="3"/>
  <c r="B73" i="3"/>
  <c r="B34" i="3"/>
  <c r="B32" i="3"/>
  <c r="B92" i="3"/>
  <c r="B21" i="3"/>
  <c r="B44" i="3"/>
  <c r="B27" i="3"/>
  <c r="B75" i="3"/>
  <c r="B51" i="3"/>
  <c r="B9" i="3"/>
  <c r="B95" i="3"/>
  <c r="B89" i="3"/>
  <c r="B19" i="3"/>
  <c r="B7" i="3"/>
  <c r="B25" i="3"/>
  <c r="B85" i="3"/>
  <c r="B12" i="3"/>
  <c r="B17" i="3"/>
  <c r="B52" i="3"/>
  <c r="B78" i="3"/>
  <c r="B68" i="3"/>
  <c r="B20" i="3"/>
  <c r="B81" i="3"/>
  <c r="B10" i="3"/>
  <c r="B60" i="3"/>
  <c r="B16" i="3"/>
  <c r="B93" i="3"/>
  <c r="B53" i="3"/>
  <c r="B46" i="3"/>
  <c r="B35" i="3"/>
  <c r="B47" i="3"/>
  <c r="B72" i="3"/>
  <c r="B38" i="3"/>
  <c r="B86" i="3"/>
  <c r="B50" i="3"/>
  <c r="B84" i="3"/>
  <c r="B74" i="3"/>
  <c r="B80" i="3"/>
  <c r="B18" i="3"/>
  <c r="B39" i="3"/>
  <c r="B29" i="3"/>
  <c r="B56" i="3"/>
  <c r="B33" i="3"/>
  <c r="B90" i="3"/>
  <c r="B88" i="3"/>
  <c r="B28" i="3"/>
  <c r="B13" i="3"/>
  <c r="B87" i="3"/>
  <c r="B22" i="3"/>
  <c r="B63" i="3"/>
  <c r="B79" i="3"/>
  <c r="B54" i="3"/>
  <c r="B15" i="3"/>
  <c r="B49" i="3"/>
  <c r="B30" i="3"/>
  <c r="B42" i="3"/>
  <c r="B101" i="2"/>
  <c r="B96" i="2"/>
  <c r="B52" i="2"/>
  <c r="B112" i="2"/>
  <c r="B114" i="2"/>
  <c r="B75" i="2"/>
  <c r="B21" i="2"/>
  <c r="B11" i="2"/>
  <c r="B119" i="2"/>
  <c r="B49" i="2"/>
  <c r="B6" i="2"/>
  <c r="B59" i="2"/>
  <c r="B54" i="2"/>
  <c r="B116" i="2"/>
  <c r="B106" i="2"/>
  <c r="B74" i="2"/>
  <c r="B103" i="2"/>
  <c r="B92" i="2"/>
  <c r="B95" i="2"/>
  <c r="B56" i="2"/>
  <c r="B84" i="2"/>
  <c r="B97" i="2"/>
  <c r="B71" i="2"/>
  <c r="B23" i="2"/>
  <c r="B82" i="2"/>
  <c r="B15" i="2"/>
  <c r="B48" i="2"/>
  <c r="B120" i="2"/>
  <c r="B32" i="2"/>
  <c r="B10" i="2"/>
  <c r="B125" i="2"/>
  <c r="B66" i="2"/>
  <c r="B65" i="2"/>
  <c r="B50" i="2"/>
  <c r="B17" i="2"/>
  <c r="B14" i="2"/>
  <c r="B12" i="2"/>
  <c r="B53" i="2"/>
  <c r="B124" i="2"/>
  <c r="B73" i="2"/>
  <c r="B91" i="2"/>
  <c r="B83" i="2"/>
  <c r="B110" i="2"/>
  <c r="B117" i="2"/>
  <c r="B104" i="2"/>
  <c r="B86" i="2"/>
  <c r="B85" i="2"/>
  <c r="B62" i="2"/>
  <c r="B43" i="2"/>
  <c r="B88" i="2"/>
  <c r="B64" i="2"/>
  <c r="B76" i="2"/>
  <c r="B102" i="2"/>
  <c r="B19" i="2"/>
  <c r="B38" i="2"/>
  <c r="B108" i="2"/>
  <c r="B105" i="2"/>
  <c r="B13" i="2"/>
  <c r="B123" i="2"/>
  <c r="B20" i="2"/>
  <c r="B24" i="2"/>
  <c r="B22" i="2"/>
  <c r="B39" i="2"/>
  <c r="B67" i="2"/>
  <c r="B58" i="2"/>
  <c r="B72" i="2"/>
  <c r="B80" i="2"/>
  <c r="B60" i="2"/>
  <c r="B87" i="2"/>
  <c r="B118" i="2"/>
  <c r="B33" i="2"/>
  <c r="B9" i="2"/>
  <c r="B25" i="2"/>
  <c r="B77" i="2"/>
  <c r="B51" i="2"/>
  <c r="B109" i="2"/>
  <c r="B30" i="2"/>
  <c r="B27" i="2"/>
  <c r="B89" i="2"/>
  <c r="B70" i="2"/>
  <c r="B93" i="2"/>
  <c r="B121" i="2"/>
  <c r="B44" i="2"/>
  <c r="B94" i="2"/>
  <c r="B57" i="2"/>
  <c r="B37" i="2"/>
  <c r="B46" i="2"/>
  <c r="B113" i="2"/>
  <c r="B115" i="2"/>
  <c r="B99" i="2"/>
  <c r="B63" i="2"/>
  <c r="B18" i="2"/>
  <c r="B111" i="2"/>
  <c r="B16" i="2"/>
  <c r="B79" i="2"/>
  <c r="B100" i="2"/>
  <c r="B69" i="2"/>
  <c r="B36" i="2"/>
  <c r="B107" i="2"/>
  <c r="B34" i="2"/>
  <c r="B81" i="2"/>
  <c r="B68" i="2"/>
  <c r="B29" i="2"/>
  <c r="B28" i="2"/>
  <c r="B40" i="2"/>
  <c r="B61" i="2"/>
  <c r="B90" i="2"/>
  <c r="B41" i="2"/>
  <c r="B55" i="2"/>
  <c r="B26" i="2"/>
  <c r="B35" i="2"/>
  <c r="B47" i="2"/>
  <c r="B7" i="2"/>
  <c r="B31" i="2"/>
  <c r="B78" i="2"/>
  <c r="B122" i="2"/>
  <c r="B98" i="2"/>
  <c r="B45" i="2"/>
  <c r="B8" i="2"/>
  <c r="B42" i="2"/>
  <c r="B12" i="1"/>
  <c r="B11" i="1"/>
  <c r="B6" i="1"/>
  <c r="B15" i="1"/>
  <c r="B8" i="1"/>
  <c r="B7" i="1"/>
  <c r="B9" i="1"/>
  <c r="B10" i="1"/>
  <c r="B13" i="1"/>
  <c r="B14" i="1"/>
</calcChain>
</file>

<file path=xl/sharedStrings.xml><?xml version="1.0" encoding="utf-8"?>
<sst xmlns="http://schemas.openxmlformats.org/spreadsheetml/2006/main" count="12" uniqueCount="7">
  <si>
    <t>Α/Α</t>
  </si>
  <si>
    <t>ΑΡΙΘΜΟΣ ΜΗΤΡΩΟΥ ΥΠΟΨΗΦΙΟΥ</t>
  </si>
  <si>
    <t>ΠΡΟΚΗΡΥΞΗ 7Κ/2020
(ΦΕΚ 38/τ.ΑΣΕΠ/23.9.2020)
ΚΑΤΗΓΟΡΙΑ ΠΑΝΕΠΙΣΤΗΜΙΑΚΗΣ ΕΚΠΑΙΔΕΥΣΗΣ</t>
  </si>
  <si>
    <t>ΠΡΟΚΗΡΥΞΗ 7Κ/2020
(ΦΕΚ 38/τ.ΑΣΕΠ/23.9.2020)
ΚΑΤΗΓΟΡΙΑ ΤΕΧΝΟΛΟΓΙΚΗΣ ΕΚΠΑΙΔΕΥΣΗΣ</t>
  </si>
  <si>
    <t>ΠΡΟΚΗΡΥΞΗ 7Κ/2020
(ΦΕΚ 38/τ.ΑΣΕΠ/23.9.2020)
ΚΑΤΗΓΟΡΙΑ ΔΕΥΤΕΡΟΒΑΘΜΙΑΣ ΕΚΠΑΙΔΕΥΣΗΣ</t>
  </si>
  <si>
    <t>ΠΙΝΑΚΑΣ ΥΠΟΨΗΦΙΩΝ 
ΠΟΥ ΚΑΛΟΥΝΤΑΙ ΓΙΑ ΤΗΝ ΗΛΕΚΤΡΟΝΙΚΗ ΥΠΟΒΟΛΗ 
ΤΩΝ ΔΙΚΑΙΟΛΟΓΗΤΙΚΩΝ ΤΟΥΣ</t>
  </si>
  <si>
    <t>ΠΙΝΑΚΑΣ ΥΠΟΨΗΦΙΩΝ 
ΠΟΥ ΚΑΛΟΥΝΤΑΙ ΓΙΑ ΤΗΝ ΗΛΕΚΤΡΟΝΙΚΗ ΥΠΟΒΟΛΗ
 ΤΩΝ ΔΙΚΑΙΟΛΟΓΗΤΙΚΩΝ ΤΟΥΣ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</si>
</sst>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1" fillId="0" borderId="5" xfId="0" applyFont="1" applyBorder="1"/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sqref="A1:B1"/>
    </sheetView>
  </sheetViews>
  <sheetFormatPr defaultRowHeight="15" x14ac:dyDescent="0.25"/>
  <cols>
    <col min="2" max="2" width="45.85546875" customWidth="1"/>
  </cols>
  <sheetData>
    <row r="1" spans="1:2" ht="57" customHeight="1" x14ac:dyDescent="0.25">
      <c r="A1" s="12" t="s">
        <v>2</v>
      </c>
      <c r="B1" s="13"/>
    </row>
    <row r="2" spans="1:2" x14ac:dyDescent="0.25">
      <c r="A2" s="5"/>
      <c r="B2" s="6"/>
    </row>
    <row r="3" spans="1:2" ht="61.5" customHeight="1" x14ac:dyDescent="0.25">
      <c r="A3" s="14" t="s">
        <v>5</v>
      </c>
      <c r="B3" s="15"/>
    </row>
    <row r="4" spans="1:2" x14ac:dyDescent="0.25">
      <c r="A4" s="7"/>
      <c r="B4" s="8"/>
    </row>
    <row r="5" spans="1:2" x14ac:dyDescent="0.25">
      <c r="A5" s="3" t="s">
        <v>0</v>
      </c>
      <c r="B5" s="3" t="s">
        <v>1</v>
      </c>
    </row>
    <row r="6" spans="1:2" x14ac:dyDescent="0.25">
      <c r="A6" s="4">
        <v>1</v>
      </c>
      <c r="B6" s="4" t="str">
        <f>"00140968"</f>
        <v>00140968</v>
      </c>
    </row>
    <row r="7" spans="1:2" x14ac:dyDescent="0.25">
      <c r="A7" s="4">
        <v>2</v>
      </c>
      <c r="B7" s="4" t="str">
        <f>"00217062"</f>
        <v>00217062</v>
      </c>
    </row>
    <row r="8" spans="1:2" x14ac:dyDescent="0.25">
      <c r="A8" s="4">
        <v>3</v>
      </c>
      <c r="B8" s="4" t="str">
        <f>"00476518"</f>
        <v>00476518</v>
      </c>
    </row>
    <row r="9" spans="1:2" x14ac:dyDescent="0.25">
      <c r="A9" s="4">
        <v>4</v>
      </c>
      <c r="B9" s="4" t="str">
        <f>"00553275"</f>
        <v>00553275</v>
      </c>
    </row>
    <row r="10" spans="1:2" x14ac:dyDescent="0.25">
      <c r="A10" s="4">
        <v>5</v>
      </c>
      <c r="B10" s="4" t="str">
        <f>"00661310"</f>
        <v>00661310</v>
      </c>
    </row>
    <row r="11" spans="1:2" x14ac:dyDescent="0.25">
      <c r="A11" s="4">
        <v>6</v>
      </c>
      <c r="B11" s="4" t="str">
        <f>"00738923"</f>
        <v>00738923</v>
      </c>
    </row>
    <row r="12" spans="1:2" x14ac:dyDescent="0.25">
      <c r="A12" s="4">
        <v>7</v>
      </c>
      <c r="B12" s="4" t="str">
        <f>"201402008293"</f>
        <v>201402008293</v>
      </c>
    </row>
    <row r="13" spans="1:2" x14ac:dyDescent="0.25">
      <c r="A13" s="4">
        <v>8</v>
      </c>
      <c r="B13" s="4" t="str">
        <f>"201402012127"</f>
        <v>201402012127</v>
      </c>
    </row>
    <row r="14" spans="1:2" x14ac:dyDescent="0.25">
      <c r="A14" s="4">
        <v>9</v>
      </c>
      <c r="B14" s="4" t="str">
        <f>"201410005603"</f>
        <v>201410005603</v>
      </c>
    </row>
    <row r="15" spans="1:2" x14ac:dyDescent="0.25">
      <c r="A15" s="4">
        <v>10</v>
      </c>
      <c r="B15" s="4" t="str">
        <f>"201510001054"</f>
        <v>201510001054</v>
      </c>
    </row>
  </sheetData>
  <sortState ref="A6:B15">
    <sortCondition ref="B6:B15"/>
  </sortState>
  <mergeCells count="2">
    <mergeCell ref="A1:B1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workbookViewId="0">
      <selection activeCell="A3" sqref="A3:B3"/>
    </sheetView>
  </sheetViews>
  <sheetFormatPr defaultRowHeight="15" x14ac:dyDescent="0.25"/>
  <cols>
    <col min="1" max="1" width="9.140625" style="2"/>
    <col min="2" max="2" width="45.85546875" style="2" customWidth="1"/>
  </cols>
  <sheetData>
    <row r="1" spans="1:2" ht="57" customHeight="1" x14ac:dyDescent="0.25">
      <c r="A1" s="16" t="s">
        <v>3</v>
      </c>
      <c r="B1" s="17"/>
    </row>
    <row r="3" spans="1:2" ht="61.5" customHeight="1" x14ac:dyDescent="0.25">
      <c r="A3" s="16" t="s">
        <v>6</v>
      </c>
      <c r="B3" s="16"/>
    </row>
    <row r="4" spans="1:2" x14ac:dyDescent="0.25">
      <c r="A4" s="1"/>
      <c r="B4" s="1"/>
    </row>
    <row r="5" spans="1:2" x14ac:dyDescent="0.25">
      <c r="A5" s="3" t="s">
        <v>0</v>
      </c>
      <c r="B5" s="3" t="s">
        <v>1</v>
      </c>
    </row>
    <row r="6" spans="1:2" x14ac:dyDescent="0.25">
      <c r="A6" s="4">
        <v>1</v>
      </c>
      <c r="B6" s="4" t="str">
        <f>"00003283"</f>
        <v>00003283</v>
      </c>
    </row>
    <row r="7" spans="1:2" x14ac:dyDescent="0.25">
      <c r="A7" s="4">
        <v>2</v>
      </c>
      <c r="B7" s="4" t="str">
        <f>"00005411"</f>
        <v>00005411</v>
      </c>
    </row>
    <row r="8" spans="1:2" x14ac:dyDescent="0.25">
      <c r="A8" s="4">
        <v>3</v>
      </c>
      <c r="B8" s="4" t="str">
        <f>"00005988"</f>
        <v>00005988</v>
      </c>
    </row>
    <row r="9" spans="1:2" x14ac:dyDescent="0.25">
      <c r="A9" s="4">
        <v>4</v>
      </c>
      <c r="B9" s="4" t="str">
        <f>"00005993"</f>
        <v>00005993</v>
      </c>
    </row>
    <row r="10" spans="1:2" x14ac:dyDescent="0.25">
      <c r="A10" s="4">
        <v>5</v>
      </c>
      <c r="B10" s="4" t="str">
        <f>"00007851"</f>
        <v>00007851</v>
      </c>
    </row>
    <row r="11" spans="1:2" x14ac:dyDescent="0.25">
      <c r="A11" s="4">
        <v>6</v>
      </c>
      <c r="B11" s="4" t="str">
        <f>"00008692"</f>
        <v>00008692</v>
      </c>
    </row>
    <row r="12" spans="1:2" x14ac:dyDescent="0.25">
      <c r="A12" s="4">
        <v>7</v>
      </c>
      <c r="B12" s="4" t="str">
        <f>"00008948"</f>
        <v>00008948</v>
      </c>
    </row>
    <row r="13" spans="1:2" x14ac:dyDescent="0.25">
      <c r="A13" s="4">
        <v>8</v>
      </c>
      <c r="B13" s="4" t="str">
        <f>"00009177"</f>
        <v>00009177</v>
      </c>
    </row>
    <row r="14" spans="1:2" x14ac:dyDescent="0.25">
      <c r="A14" s="4">
        <v>9</v>
      </c>
      <c r="B14" s="4" t="str">
        <f>"00009211"</f>
        <v>00009211</v>
      </c>
    </row>
    <row r="15" spans="1:2" x14ac:dyDescent="0.25">
      <c r="A15" s="4">
        <v>10</v>
      </c>
      <c r="B15" s="4" t="str">
        <f>"00009447"</f>
        <v>00009447</v>
      </c>
    </row>
    <row r="16" spans="1:2" x14ac:dyDescent="0.25">
      <c r="A16" s="4">
        <v>11</v>
      </c>
      <c r="B16" s="4" t="str">
        <f>"00009492"</f>
        <v>00009492</v>
      </c>
    </row>
    <row r="17" spans="1:2" x14ac:dyDescent="0.25">
      <c r="A17" s="4">
        <v>12</v>
      </c>
      <c r="B17" s="4" t="str">
        <f>"00009609"</f>
        <v>00009609</v>
      </c>
    </row>
    <row r="18" spans="1:2" x14ac:dyDescent="0.25">
      <c r="A18" s="4">
        <v>13</v>
      </c>
      <c r="B18" s="4" t="str">
        <f>"00009611"</f>
        <v>00009611</v>
      </c>
    </row>
    <row r="19" spans="1:2" x14ac:dyDescent="0.25">
      <c r="A19" s="4">
        <v>14</v>
      </c>
      <c r="B19" s="4" t="str">
        <f>"00009900"</f>
        <v>00009900</v>
      </c>
    </row>
    <row r="20" spans="1:2" x14ac:dyDescent="0.25">
      <c r="A20" s="4">
        <v>15</v>
      </c>
      <c r="B20" s="4" t="str">
        <f>"00010092"</f>
        <v>00010092</v>
      </c>
    </row>
    <row r="21" spans="1:2" x14ac:dyDescent="0.25">
      <c r="A21" s="4">
        <v>16</v>
      </c>
      <c r="B21" s="4" t="str">
        <f>"00010095"</f>
        <v>00010095</v>
      </c>
    </row>
    <row r="22" spans="1:2" x14ac:dyDescent="0.25">
      <c r="A22" s="4">
        <v>17</v>
      </c>
      <c r="B22" s="4" t="str">
        <f>"00016796"</f>
        <v>00016796</v>
      </c>
    </row>
    <row r="23" spans="1:2" x14ac:dyDescent="0.25">
      <c r="A23" s="4">
        <v>18</v>
      </c>
      <c r="B23" s="4" t="str">
        <f>"00109365"</f>
        <v>00109365</v>
      </c>
    </row>
    <row r="24" spans="1:2" x14ac:dyDescent="0.25">
      <c r="A24" s="4">
        <v>19</v>
      </c>
      <c r="B24" s="4" t="str">
        <f>"00113115"</f>
        <v>00113115</v>
      </c>
    </row>
    <row r="25" spans="1:2" x14ac:dyDescent="0.25">
      <c r="A25" s="4">
        <v>20</v>
      </c>
      <c r="B25" s="4" t="str">
        <f>"00139430"</f>
        <v>00139430</v>
      </c>
    </row>
    <row r="26" spans="1:2" x14ac:dyDescent="0.25">
      <c r="A26" s="4">
        <v>21</v>
      </c>
      <c r="B26" s="4" t="str">
        <f>"00139781"</f>
        <v>00139781</v>
      </c>
    </row>
    <row r="27" spans="1:2" x14ac:dyDescent="0.25">
      <c r="A27" s="4">
        <v>22</v>
      </c>
      <c r="B27" s="4" t="str">
        <f>"00139823"</f>
        <v>00139823</v>
      </c>
    </row>
    <row r="28" spans="1:2" x14ac:dyDescent="0.25">
      <c r="A28" s="4">
        <v>23</v>
      </c>
      <c r="B28" s="4" t="str">
        <f>"00139851"</f>
        <v>00139851</v>
      </c>
    </row>
    <row r="29" spans="1:2" x14ac:dyDescent="0.25">
      <c r="A29" s="4">
        <v>24</v>
      </c>
      <c r="B29" s="4" t="str">
        <f>"00139886"</f>
        <v>00139886</v>
      </c>
    </row>
    <row r="30" spans="1:2" x14ac:dyDescent="0.25">
      <c r="A30" s="4">
        <v>25</v>
      </c>
      <c r="B30" s="4" t="str">
        <f>"00140356"</f>
        <v>00140356</v>
      </c>
    </row>
    <row r="31" spans="1:2" x14ac:dyDescent="0.25">
      <c r="A31" s="4">
        <v>26</v>
      </c>
      <c r="B31" s="4" t="str">
        <f>"00140446"</f>
        <v>00140446</v>
      </c>
    </row>
    <row r="32" spans="1:2" x14ac:dyDescent="0.25">
      <c r="A32" s="4">
        <v>27</v>
      </c>
      <c r="B32" s="4" t="str">
        <f>"00140825"</f>
        <v>00140825</v>
      </c>
    </row>
    <row r="33" spans="1:2" x14ac:dyDescent="0.25">
      <c r="A33" s="4">
        <v>28</v>
      </c>
      <c r="B33" s="4" t="str">
        <f>"00140894"</f>
        <v>00140894</v>
      </c>
    </row>
    <row r="34" spans="1:2" x14ac:dyDescent="0.25">
      <c r="A34" s="4">
        <v>29</v>
      </c>
      <c r="B34" s="4" t="str">
        <f>"00141095"</f>
        <v>00141095</v>
      </c>
    </row>
    <row r="35" spans="1:2" x14ac:dyDescent="0.25">
      <c r="A35" s="4">
        <v>30</v>
      </c>
      <c r="B35" s="4" t="str">
        <f>"00142042"</f>
        <v>00142042</v>
      </c>
    </row>
    <row r="36" spans="1:2" x14ac:dyDescent="0.25">
      <c r="A36" s="4">
        <v>31</v>
      </c>
      <c r="B36" s="4" t="str">
        <f>"00142366"</f>
        <v>00142366</v>
      </c>
    </row>
    <row r="37" spans="1:2" x14ac:dyDescent="0.25">
      <c r="A37" s="4">
        <v>32</v>
      </c>
      <c r="B37" s="4" t="str">
        <f>"00142440"</f>
        <v>00142440</v>
      </c>
    </row>
    <row r="38" spans="1:2" x14ac:dyDescent="0.25">
      <c r="A38" s="4">
        <v>33</v>
      </c>
      <c r="B38" s="4" t="str">
        <f>"00142513"</f>
        <v>00142513</v>
      </c>
    </row>
    <row r="39" spans="1:2" x14ac:dyDescent="0.25">
      <c r="A39" s="4">
        <v>34</v>
      </c>
      <c r="B39" s="4" t="str">
        <f>"00142569"</f>
        <v>00142569</v>
      </c>
    </row>
    <row r="40" spans="1:2" x14ac:dyDescent="0.25">
      <c r="A40" s="4">
        <v>35</v>
      </c>
      <c r="B40" s="4" t="str">
        <f>"00142635"</f>
        <v>00142635</v>
      </c>
    </row>
    <row r="41" spans="1:2" x14ac:dyDescent="0.25">
      <c r="A41" s="4">
        <v>36</v>
      </c>
      <c r="B41" s="4" t="str">
        <f>"00142642"</f>
        <v>00142642</v>
      </c>
    </row>
    <row r="42" spans="1:2" x14ac:dyDescent="0.25">
      <c r="A42" s="4">
        <v>37</v>
      </c>
      <c r="B42" s="4" t="str">
        <f>"00142789"</f>
        <v>00142789</v>
      </c>
    </row>
    <row r="43" spans="1:2" x14ac:dyDescent="0.25">
      <c r="A43" s="4">
        <v>38</v>
      </c>
      <c r="B43" s="4" t="str">
        <f>"00142902"</f>
        <v>00142902</v>
      </c>
    </row>
    <row r="44" spans="1:2" x14ac:dyDescent="0.25">
      <c r="A44" s="4">
        <v>39</v>
      </c>
      <c r="B44" s="4" t="str">
        <f>"00143530"</f>
        <v>00143530</v>
      </c>
    </row>
    <row r="45" spans="1:2" x14ac:dyDescent="0.25">
      <c r="A45" s="4">
        <v>40</v>
      </c>
      <c r="B45" s="4" t="str">
        <f>"00143689"</f>
        <v>00143689</v>
      </c>
    </row>
    <row r="46" spans="1:2" x14ac:dyDescent="0.25">
      <c r="A46" s="4">
        <v>41</v>
      </c>
      <c r="B46" s="4" t="str">
        <f>"00144098"</f>
        <v>00144098</v>
      </c>
    </row>
    <row r="47" spans="1:2" x14ac:dyDescent="0.25">
      <c r="A47" s="4">
        <v>42</v>
      </c>
      <c r="B47" s="4" t="str">
        <f>"00144163"</f>
        <v>00144163</v>
      </c>
    </row>
    <row r="48" spans="1:2" x14ac:dyDescent="0.25">
      <c r="A48" s="4">
        <v>43</v>
      </c>
      <c r="B48" s="4" t="str">
        <f>"00144241"</f>
        <v>00144241</v>
      </c>
    </row>
    <row r="49" spans="1:2" x14ac:dyDescent="0.25">
      <c r="A49" s="4">
        <v>44</v>
      </c>
      <c r="B49" s="4" t="str">
        <f>"00144404"</f>
        <v>00144404</v>
      </c>
    </row>
    <row r="50" spans="1:2" x14ac:dyDescent="0.25">
      <c r="A50" s="4">
        <v>45</v>
      </c>
      <c r="B50" s="4" t="str">
        <f>"00145100"</f>
        <v>00145100</v>
      </c>
    </row>
    <row r="51" spans="1:2" x14ac:dyDescent="0.25">
      <c r="A51" s="4">
        <v>46</v>
      </c>
      <c r="B51" s="4" t="str">
        <f>"00145241"</f>
        <v>00145241</v>
      </c>
    </row>
    <row r="52" spans="1:2" x14ac:dyDescent="0.25">
      <c r="A52" s="4">
        <v>47</v>
      </c>
      <c r="B52" s="4" t="str">
        <f>"00151202"</f>
        <v>00151202</v>
      </c>
    </row>
    <row r="53" spans="1:2" x14ac:dyDescent="0.25">
      <c r="A53" s="4">
        <v>48</v>
      </c>
      <c r="B53" s="4" t="str">
        <f>"00160888"</f>
        <v>00160888</v>
      </c>
    </row>
    <row r="54" spans="1:2" x14ac:dyDescent="0.25">
      <c r="A54" s="4">
        <v>49</v>
      </c>
      <c r="B54" s="4" t="str">
        <f>"00222914"</f>
        <v>00222914</v>
      </c>
    </row>
    <row r="55" spans="1:2" x14ac:dyDescent="0.25">
      <c r="A55" s="4">
        <v>50</v>
      </c>
      <c r="B55" s="4" t="str">
        <f>"00237350"</f>
        <v>00237350</v>
      </c>
    </row>
    <row r="56" spans="1:2" x14ac:dyDescent="0.25">
      <c r="A56" s="4">
        <v>51</v>
      </c>
      <c r="B56" s="4" t="str">
        <f>"00357855"</f>
        <v>00357855</v>
      </c>
    </row>
    <row r="57" spans="1:2" x14ac:dyDescent="0.25">
      <c r="A57" s="4">
        <v>52</v>
      </c>
      <c r="B57" s="4" t="str">
        <f>"00409830"</f>
        <v>00409830</v>
      </c>
    </row>
    <row r="58" spans="1:2" x14ac:dyDescent="0.25">
      <c r="A58" s="4">
        <v>53</v>
      </c>
      <c r="B58" s="4" t="str">
        <f>"00475000"</f>
        <v>00475000</v>
      </c>
    </row>
    <row r="59" spans="1:2" x14ac:dyDescent="0.25">
      <c r="A59" s="4">
        <v>54</v>
      </c>
      <c r="B59" s="4" t="str">
        <f>"00497088"</f>
        <v>00497088</v>
      </c>
    </row>
    <row r="60" spans="1:2" x14ac:dyDescent="0.25">
      <c r="A60" s="4">
        <v>55</v>
      </c>
      <c r="B60" s="4" t="str">
        <f>"00520034"</f>
        <v>00520034</v>
      </c>
    </row>
    <row r="61" spans="1:2" x14ac:dyDescent="0.25">
      <c r="A61" s="4">
        <v>56</v>
      </c>
      <c r="B61" s="4" t="str">
        <f>"00526278"</f>
        <v>00526278</v>
      </c>
    </row>
    <row r="62" spans="1:2" x14ac:dyDescent="0.25">
      <c r="A62" s="4">
        <v>57</v>
      </c>
      <c r="B62" s="4" t="str">
        <f>"00564692"</f>
        <v>00564692</v>
      </c>
    </row>
    <row r="63" spans="1:2" x14ac:dyDescent="0.25">
      <c r="A63" s="4">
        <v>58</v>
      </c>
      <c r="B63" s="4" t="str">
        <f>"00566095"</f>
        <v>00566095</v>
      </c>
    </row>
    <row r="64" spans="1:2" x14ac:dyDescent="0.25">
      <c r="A64" s="4">
        <v>59</v>
      </c>
      <c r="B64" s="4" t="str">
        <f>"00585865"</f>
        <v>00585865</v>
      </c>
    </row>
    <row r="65" spans="1:2" x14ac:dyDescent="0.25">
      <c r="A65" s="4">
        <v>60</v>
      </c>
      <c r="B65" s="4" t="str">
        <f>"00616527"</f>
        <v>00616527</v>
      </c>
    </row>
    <row r="66" spans="1:2" x14ac:dyDescent="0.25">
      <c r="A66" s="4">
        <v>61</v>
      </c>
      <c r="B66" s="4" t="str">
        <f>"00686715"</f>
        <v>00686715</v>
      </c>
    </row>
    <row r="67" spans="1:2" x14ac:dyDescent="0.25">
      <c r="A67" s="4">
        <v>62</v>
      </c>
      <c r="B67" s="4" t="str">
        <f>"00713819"</f>
        <v>00713819</v>
      </c>
    </row>
    <row r="68" spans="1:2" x14ac:dyDescent="0.25">
      <c r="A68" s="4">
        <v>63</v>
      </c>
      <c r="B68" s="4" t="str">
        <f>"00715417"</f>
        <v>00715417</v>
      </c>
    </row>
    <row r="69" spans="1:2" x14ac:dyDescent="0.25">
      <c r="A69" s="4">
        <v>64</v>
      </c>
      <c r="B69" s="4" t="str">
        <f>"00736503"</f>
        <v>00736503</v>
      </c>
    </row>
    <row r="70" spans="1:2" x14ac:dyDescent="0.25">
      <c r="A70" s="4">
        <v>65</v>
      </c>
      <c r="B70" s="4" t="str">
        <f>"00738370"</f>
        <v>00738370</v>
      </c>
    </row>
    <row r="71" spans="1:2" x14ac:dyDescent="0.25">
      <c r="A71" s="4">
        <v>66</v>
      </c>
      <c r="B71" s="4" t="str">
        <f>"00740662"</f>
        <v>00740662</v>
      </c>
    </row>
    <row r="72" spans="1:2" x14ac:dyDescent="0.25">
      <c r="A72" s="4">
        <v>67</v>
      </c>
      <c r="B72" s="4" t="str">
        <f>"00741929"</f>
        <v>00741929</v>
      </c>
    </row>
    <row r="73" spans="1:2" x14ac:dyDescent="0.25">
      <c r="A73" s="4">
        <v>68</v>
      </c>
      <c r="B73" s="4" t="str">
        <f>"00744282"</f>
        <v>00744282</v>
      </c>
    </row>
    <row r="74" spans="1:2" x14ac:dyDescent="0.25">
      <c r="A74" s="4">
        <v>69</v>
      </c>
      <c r="B74" s="4" t="str">
        <f>"00746617"</f>
        <v>00746617</v>
      </c>
    </row>
    <row r="75" spans="1:2" x14ac:dyDescent="0.25">
      <c r="A75" s="4">
        <v>70</v>
      </c>
      <c r="B75" s="4" t="str">
        <f>"00747263"</f>
        <v>00747263</v>
      </c>
    </row>
    <row r="76" spans="1:2" x14ac:dyDescent="0.25">
      <c r="A76" s="4">
        <v>71</v>
      </c>
      <c r="B76" s="4" t="str">
        <f>"00748659"</f>
        <v>00748659</v>
      </c>
    </row>
    <row r="77" spans="1:2" x14ac:dyDescent="0.25">
      <c r="A77" s="4">
        <v>72</v>
      </c>
      <c r="B77" s="4" t="str">
        <f>"00749097"</f>
        <v>00749097</v>
      </c>
    </row>
    <row r="78" spans="1:2" x14ac:dyDescent="0.25">
      <c r="A78" s="4">
        <v>73</v>
      </c>
      <c r="B78" s="4" t="str">
        <f>"00752660"</f>
        <v>00752660</v>
      </c>
    </row>
    <row r="79" spans="1:2" x14ac:dyDescent="0.25">
      <c r="A79" s="4">
        <v>74</v>
      </c>
      <c r="B79" s="4" t="str">
        <f>"00753662"</f>
        <v>00753662</v>
      </c>
    </row>
    <row r="80" spans="1:2" x14ac:dyDescent="0.25">
      <c r="A80" s="4">
        <v>75</v>
      </c>
      <c r="B80" s="4" t="str">
        <f>"00755562"</f>
        <v>00755562</v>
      </c>
    </row>
    <row r="81" spans="1:2" x14ac:dyDescent="0.25">
      <c r="A81" s="4">
        <v>76</v>
      </c>
      <c r="B81" s="4" t="str">
        <f>"00755635"</f>
        <v>00755635</v>
      </c>
    </row>
    <row r="82" spans="1:2" x14ac:dyDescent="0.25">
      <c r="A82" s="4">
        <v>77</v>
      </c>
      <c r="B82" s="4" t="str">
        <f>"00755644"</f>
        <v>00755644</v>
      </c>
    </row>
    <row r="83" spans="1:2" x14ac:dyDescent="0.25">
      <c r="A83" s="4">
        <v>78</v>
      </c>
      <c r="B83" s="4" t="str">
        <f>"00755689"</f>
        <v>00755689</v>
      </c>
    </row>
    <row r="84" spans="1:2" x14ac:dyDescent="0.25">
      <c r="A84" s="4">
        <v>79</v>
      </c>
      <c r="B84" s="4" t="str">
        <f>"00755694"</f>
        <v>00755694</v>
      </c>
    </row>
    <row r="85" spans="1:2" x14ac:dyDescent="0.25">
      <c r="A85" s="4">
        <v>80</v>
      </c>
      <c r="B85" s="4" t="str">
        <f>"00755739"</f>
        <v>00755739</v>
      </c>
    </row>
    <row r="86" spans="1:2" x14ac:dyDescent="0.25">
      <c r="A86" s="4">
        <v>81</v>
      </c>
      <c r="B86" s="4" t="str">
        <f>"00755783"</f>
        <v>00755783</v>
      </c>
    </row>
    <row r="87" spans="1:2" x14ac:dyDescent="0.25">
      <c r="A87" s="4">
        <v>82</v>
      </c>
      <c r="B87" s="4" t="str">
        <f>"00755845"</f>
        <v>00755845</v>
      </c>
    </row>
    <row r="88" spans="1:2" x14ac:dyDescent="0.25">
      <c r="A88" s="4">
        <v>83</v>
      </c>
      <c r="B88" s="4" t="str">
        <f>"00755888"</f>
        <v>00755888</v>
      </c>
    </row>
    <row r="89" spans="1:2" x14ac:dyDescent="0.25">
      <c r="A89" s="4">
        <v>84</v>
      </c>
      <c r="B89" s="4" t="str">
        <f>"00756043"</f>
        <v>00756043</v>
      </c>
    </row>
    <row r="90" spans="1:2" x14ac:dyDescent="0.25">
      <c r="A90" s="4">
        <v>85</v>
      </c>
      <c r="B90" s="4" t="str">
        <f>"00756046"</f>
        <v>00756046</v>
      </c>
    </row>
    <row r="91" spans="1:2" x14ac:dyDescent="0.25">
      <c r="A91" s="4">
        <v>86</v>
      </c>
      <c r="B91" s="4" t="str">
        <f>"00756094"</f>
        <v>00756094</v>
      </c>
    </row>
    <row r="92" spans="1:2" x14ac:dyDescent="0.25">
      <c r="A92" s="4">
        <v>87</v>
      </c>
      <c r="B92" s="4" t="str">
        <f>"00756194"</f>
        <v>00756194</v>
      </c>
    </row>
    <row r="93" spans="1:2" x14ac:dyDescent="0.25">
      <c r="A93" s="4">
        <v>88</v>
      </c>
      <c r="B93" s="4" t="str">
        <f>"00756282"</f>
        <v>00756282</v>
      </c>
    </row>
    <row r="94" spans="1:2" x14ac:dyDescent="0.25">
      <c r="A94" s="4">
        <v>89</v>
      </c>
      <c r="B94" s="4" t="str">
        <f>"00756310"</f>
        <v>00756310</v>
      </c>
    </row>
    <row r="95" spans="1:2" x14ac:dyDescent="0.25">
      <c r="A95" s="4">
        <v>90</v>
      </c>
      <c r="B95" s="4" t="str">
        <f>"00756387"</f>
        <v>00756387</v>
      </c>
    </row>
    <row r="96" spans="1:2" x14ac:dyDescent="0.25">
      <c r="A96" s="4">
        <v>91</v>
      </c>
      <c r="B96" s="4" t="str">
        <f>"00756478"</f>
        <v>00756478</v>
      </c>
    </row>
    <row r="97" spans="1:2" x14ac:dyDescent="0.25">
      <c r="A97" s="4">
        <v>92</v>
      </c>
      <c r="B97" s="4" t="str">
        <f>"00756676"</f>
        <v>00756676</v>
      </c>
    </row>
    <row r="98" spans="1:2" x14ac:dyDescent="0.25">
      <c r="A98" s="4">
        <v>93</v>
      </c>
      <c r="B98" s="4" t="str">
        <f>"00756727"</f>
        <v>00756727</v>
      </c>
    </row>
    <row r="99" spans="1:2" x14ac:dyDescent="0.25">
      <c r="A99" s="4">
        <v>94</v>
      </c>
      <c r="B99" s="4" t="str">
        <f>"00756854"</f>
        <v>00756854</v>
      </c>
    </row>
    <row r="100" spans="1:2" x14ac:dyDescent="0.25">
      <c r="A100" s="4">
        <v>95</v>
      </c>
      <c r="B100" s="4" t="str">
        <f>"00756879"</f>
        <v>00756879</v>
      </c>
    </row>
    <row r="101" spans="1:2" x14ac:dyDescent="0.25">
      <c r="A101" s="4">
        <v>96</v>
      </c>
      <c r="B101" s="4" t="str">
        <f>"00756923"</f>
        <v>00756923</v>
      </c>
    </row>
    <row r="102" spans="1:2" x14ac:dyDescent="0.25">
      <c r="A102" s="4">
        <v>97</v>
      </c>
      <c r="B102" s="4" t="str">
        <f>"00757088"</f>
        <v>00757088</v>
      </c>
    </row>
    <row r="103" spans="1:2" x14ac:dyDescent="0.25">
      <c r="A103" s="4">
        <v>98</v>
      </c>
      <c r="B103" s="4" t="str">
        <f>"00757115"</f>
        <v>00757115</v>
      </c>
    </row>
    <row r="104" spans="1:2" x14ac:dyDescent="0.25">
      <c r="A104" s="4">
        <v>99</v>
      </c>
      <c r="B104" s="4" t="str">
        <f>"00757124"</f>
        <v>00757124</v>
      </c>
    </row>
    <row r="105" spans="1:2" x14ac:dyDescent="0.25">
      <c r="A105" s="4">
        <v>100</v>
      </c>
      <c r="B105" s="4" t="str">
        <f>"00757161"</f>
        <v>00757161</v>
      </c>
    </row>
    <row r="106" spans="1:2" x14ac:dyDescent="0.25">
      <c r="A106" s="4">
        <v>101</v>
      </c>
      <c r="B106" s="4" t="str">
        <f>"00757173"</f>
        <v>00757173</v>
      </c>
    </row>
    <row r="107" spans="1:2" x14ac:dyDescent="0.25">
      <c r="A107" s="4">
        <v>102</v>
      </c>
      <c r="B107" s="4" t="str">
        <f>"00757174"</f>
        <v>00757174</v>
      </c>
    </row>
    <row r="108" spans="1:2" x14ac:dyDescent="0.25">
      <c r="A108" s="4">
        <v>103</v>
      </c>
      <c r="B108" s="4" t="str">
        <f>"200801006957"</f>
        <v>200801006957</v>
      </c>
    </row>
    <row r="109" spans="1:2" x14ac:dyDescent="0.25">
      <c r="A109" s="4">
        <v>104</v>
      </c>
      <c r="B109" s="4" t="str">
        <f>"200804000352"</f>
        <v>200804000352</v>
      </c>
    </row>
    <row r="110" spans="1:2" x14ac:dyDescent="0.25">
      <c r="A110" s="4">
        <v>105</v>
      </c>
      <c r="B110" s="4" t="str">
        <f>"200902000184"</f>
        <v>200902000184</v>
      </c>
    </row>
    <row r="111" spans="1:2" x14ac:dyDescent="0.25">
      <c r="A111" s="4">
        <v>106</v>
      </c>
      <c r="B111" s="4" t="str">
        <f>"201301000022"</f>
        <v>201301000022</v>
      </c>
    </row>
    <row r="112" spans="1:2" x14ac:dyDescent="0.25">
      <c r="A112" s="4">
        <v>107</v>
      </c>
      <c r="B112" s="4" t="str">
        <f>"201402011810"</f>
        <v>201402011810</v>
      </c>
    </row>
    <row r="113" spans="1:2" x14ac:dyDescent="0.25">
      <c r="A113" s="4">
        <v>108</v>
      </c>
      <c r="B113" s="4" t="str">
        <f>"201406014442"</f>
        <v>201406014442</v>
      </c>
    </row>
    <row r="114" spans="1:2" x14ac:dyDescent="0.25">
      <c r="A114" s="4">
        <v>109</v>
      </c>
      <c r="B114" s="4" t="str">
        <f>"201409006193"</f>
        <v>201409006193</v>
      </c>
    </row>
    <row r="115" spans="1:2" x14ac:dyDescent="0.25">
      <c r="A115" s="4">
        <v>110</v>
      </c>
      <c r="B115" s="4" t="str">
        <f>"201410000497"</f>
        <v>201410000497</v>
      </c>
    </row>
    <row r="116" spans="1:2" x14ac:dyDescent="0.25">
      <c r="A116" s="4">
        <v>111</v>
      </c>
      <c r="B116" s="4" t="str">
        <f>"201411000180"</f>
        <v>201411000180</v>
      </c>
    </row>
    <row r="117" spans="1:2" x14ac:dyDescent="0.25">
      <c r="A117" s="4">
        <v>112</v>
      </c>
      <c r="B117" s="4" t="str">
        <f>"201412004620"</f>
        <v>201412004620</v>
      </c>
    </row>
    <row r="118" spans="1:2" x14ac:dyDescent="0.25">
      <c r="A118" s="4">
        <v>113</v>
      </c>
      <c r="B118" s="4" t="str">
        <f>"201412005722"</f>
        <v>201412005722</v>
      </c>
    </row>
    <row r="119" spans="1:2" x14ac:dyDescent="0.25">
      <c r="A119" s="4">
        <v>114</v>
      </c>
      <c r="B119" s="4" t="str">
        <f>"201502003317"</f>
        <v>201502003317</v>
      </c>
    </row>
    <row r="120" spans="1:2" x14ac:dyDescent="0.25">
      <c r="A120" s="4">
        <v>115</v>
      </c>
      <c r="B120" s="4" t="str">
        <f>"201504002409"</f>
        <v>201504002409</v>
      </c>
    </row>
    <row r="121" spans="1:2" x14ac:dyDescent="0.25">
      <c r="A121" s="4">
        <v>116</v>
      </c>
      <c r="B121" s="4" t="str">
        <f>"201507000644"</f>
        <v>201507000644</v>
      </c>
    </row>
    <row r="122" spans="1:2" x14ac:dyDescent="0.25">
      <c r="A122" s="4">
        <v>117</v>
      </c>
      <c r="B122" s="4" t="str">
        <f>"201511007182"</f>
        <v>201511007182</v>
      </c>
    </row>
    <row r="123" spans="1:2" x14ac:dyDescent="0.25">
      <c r="A123" s="4">
        <v>118</v>
      </c>
      <c r="B123" s="4" t="str">
        <f>"201511011875"</f>
        <v>201511011875</v>
      </c>
    </row>
    <row r="124" spans="1:2" x14ac:dyDescent="0.25">
      <c r="A124" s="4">
        <v>119</v>
      </c>
      <c r="B124" s="4" t="str">
        <f>"201512000289"</f>
        <v>201512000289</v>
      </c>
    </row>
    <row r="125" spans="1:2" x14ac:dyDescent="0.25">
      <c r="A125" s="4">
        <v>120</v>
      </c>
      <c r="B125" s="4" t="str">
        <f>"201604001299"</f>
        <v>201604001299</v>
      </c>
    </row>
  </sheetData>
  <sortState ref="A6:B125">
    <sortCondition ref="B6:B125"/>
  </sortState>
  <mergeCells count="2">
    <mergeCell ref="A1:B1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workbookViewId="0">
      <selection sqref="A1:B1"/>
    </sheetView>
  </sheetViews>
  <sheetFormatPr defaultRowHeight="15" x14ac:dyDescent="0.25"/>
  <cols>
    <col min="1" max="1" width="9.140625" style="2"/>
    <col min="2" max="2" width="45.85546875" customWidth="1"/>
  </cols>
  <sheetData>
    <row r="1" spans="1:2" ht="57" customHeight="1" x14ac:dyDescent="0.25">
      <c r="A1" s="12" t="s">
        <v>4</v>
      </c>
      <c r="B1" s="13"/>
    </row>
    <row r="2" spans="1:2" x14ac:dyDescent="0.25">
      <c r="A2" s="9"/>
      <c r="B2" s="6"/>
    </row>
    <row r="3" spans="1:2" ht="61.5" customHeight="1" x14ac:dyDescent="0.25">
      <c r="A3" s="14" t="s">
        <v>5</v>
      </c>
      <c r="B3" s="15"/>
    </row>
    <row r="4" spans="1:2" x14ac:dyDescent="0.25">
      <c r="A4" s="10"/>
      <c r="B4" s="11"/>
    </row>
    <row r="5" spans="1:2" x14ac:dyDescent="0.25">
      <c r="A5" s="3" t="s">
        <v>0</v>
      </c>
      <c r="B5" s="3" t="s">
        <v>1</v>
      </c>
    </row>
    <row r="6" spans="1:2" x14ac:dyDescent="0.25">
      <c r="A6" s="4">
        <v>1</v>
      </c>
      <c r="B6" s="4" t="str">
        <f>"00005050"</f>
        <v>00005050</v>
      </c>
    </row>
    <row r="7" spans="1:2" x14ac:dyDescent="0.25">
      <c r="A7" s="4">
        <v>2</v>
      </c>
      <c r="B7" s="4" t="str">
        <f>"00008368"</f>
        <v>00008368</v>
      </c>
    </row>
    <row r="8" spans="1:2" x14ac:dyDescent="0.25">
      <c r="A8" s="4">
        <v>3</v>
      </c>
      <c r="B8" s="4" t="str">
        <f>"00008997"</f>
        <v>00008997</v>
      </c>
    </row>
    <row r="9" spans="1:2" x14ac:dyDescent="0.25">
      <c r="A9" s="4">
        <v>4</v>
      </c>
      <c r="B9" s="4" t="str">
        <f>"00009024"</f>
        <v>00009024</v>
      </c>
    </row>
    <row r="10" spans="1:2" x14ac:dyDescent="0.25">
      <c r="A10" s="4">
        <v>5</v>
      </c>
      <c r="B10" s="4" t="str">
        <f>"00009299"</f>
        <v>00009299</v>
      </c>
    </row>
    <row r="11" spans="1:2" x14ac:dyDescent="0.25">
      <c r="A11" s="4">
        <v>6</v>
      </c>
      <c r="B11" s="4" t="str">
        <f>"00010253"</f>
        <v>00010253</v>
      </c>
    </row>
    <row r="12" spans="1:2" x14ac:dyDescent="0.25">
      <c r="A12" s="4">
        <v>7</v>
      </c>
      <c r="B12" s="4" t="str">
        <f>"00041401"</f>
        <v>00041401</v>
      </c>
    </row>
    <row r="13" spans="1:2" x14ac:dyDescent="0.25">
      <c r="A13" s="4">
        <v>8</v>
      </c>
      <c r="B13" s="4" t="str">
        <f>"00044678"</f>
        <v>00044678</v>
      </c>
    </row>
    <row r="14" spans="1:2" x14ac:dyDescent="0.25">
      <c r="A14" s="4">
        <v>9</v>
      </c>
      <c r="B14" s="4" t="str">
        <f>"00073099"</f>
        <v>00073099</v>
      </c>
    </row>
    <row r="15" spans="1:2" x14ac:dyDescent="0.25">
      <c r="A15" s="4">
        <v>10</v>
      </c>
      <c r="B15" s="4" t="str">
        <f>"00113394"</f>
        <v>00113394</v>
      </c>
    </row>
    <row r="16" spans="1:2" x14ac:dyDescent="0.25">
      <c r="A16" s="4">
        <v>11</v>
      </c>
      <c r="B16" s="4" t="str">
        <f>"00139273"</f>
        <v>00139273</v>
      </c>
    </row>
    <row r="17" spans="1:2" x14ac:dyDescent="0.25">
      <c r="A17" s="4">
        <v>12</v>
      </c>
      <c r="B17" s="4" t="str">
        <f>"00143044"</f>
        <v>00143044</v>
      </c>
    </row>
    <row r="18" spans="1:2" x14ac:dyDescent="0.25">
      <c r="A18" s="4">
        <v>13</v>
      </c>
      <c r="B18" s="4" t="str">
        <f>"00143254"</f>
        <v>00143254</v>
      </c>
    </row>
    <row r="19" spans="1:2" x14ac:dyDescent="0.25">
      <c r="A19" s="4">
        <v>14</v>
      </c>
      <c r="B19" s="4" t="str">
        <f>"00144148"</f>
        <v>00144148</v>
      </c>
    </row>
    <row r="20" spans="1:2" x14ac:dyDescent="0.25">
      <c r="A20" s="4">
        <v>15</v>
      </c>
      <c r="B20" s="4" t="str">
        <f>"00145228"</f>
        <v>00145228</v>
      </c>
    </row>
    <row r="21" spans="1:2" x14ac:dyDescent="0.25">
      <c r="A21" s="4">
        <v>16</v>
      </c>
      <c r="B21" s="4" t="str">
        <f>"00145400"</f>
        <v>00145400</v>
      </c>
    </row>
    <row r="22" spans="1:2" x14ac:dyDescent="0.25">
      <c r="A22" s="4">
        <v>17</v>
      </c>
      <c r="B22" s="4" t="str">
        <f>"00147007"</f>
        <v>00147007</v>
      </c>
    </row>
    <row r="23" spans="1:2" x14ac:dyDescent="0.25">
      <c r="A23" s="4">
        <v>18</v>
      </c>
      <c r="B23" s="4" t="str">
        <f>"00153108"</f>
        <v>00153108</v>
      </c>
    </row>
    <row r="24" spans="1:2" x14ac:dyDescent="0.25">
      <c r="A24" s="4">
        <v>19</v>
      </c>
      <c r="B24" s="4" t="str">
        <f>"00155401"</f>
        <v>00155401</v>
      </c>
    </row>
    <row r="25" spans="1:2" x14ac:dyDescent="0.25">
      <c r="A25" s="4">
        <v>20</v>
      </c>
      <c r="B25" s="4" t="str">
        <f>"00175977"</f>
        <v>00175977</v>
      </c>
    </row>
    <row r="26" spans="1:2" x14ac:dyDescent="0.25">
      <c r="A26" s="4">
        <v>21</v>
      </c>
      <c r="B26" s="4" t="str">
        <f>"00183844"</f>
        <v>00183844</v>
      </c>
    </row>
    <row r="27" spans="1:2" x14ac:dyDescent="0.25">
      <c r="A27" s="4">
        <v>22</v>
      </c>
      <c r="B27" s="4" t="str">
        <f>"00190390"</f>
        <v>00190390</v>
      </c>
    </row>
    <row r="28" spans="1:2" x14ac:dyDescent="0.25">
      <c r="A28" s="4">
        <v>23</v>
      </c>
      <c r="B28" s="4" t="str">
        <f>"00216825"</f>
        <v>00216825</v>
      </c>
    </row>
    <row r="29" spans="1:2" x14ac:dyDescent="0.25">
      <c r="A29" s="4">
        <v>24</v>
      </c>
      <c r="B29" s="4" t="str">
        <f>"00223817"</f>
        <v>00223817</v>
      </c>
    </row>
    <row r="30" spans="1:2" x14ac:dyDescent="0.25">
      <c r="A30" s="4">
        <v>25</v>
      </c>
      <c r="B30" s="4" t="str">
        <f>"00228307"</f>
        <v>00228307</v>
      </c>
    </row>
    <row r="31" spans="1:2" x14ac:dyDescent="0.25">
      <c r="A31" s="4">
        <v>26</v>
      </c>
      <c r="B31" s="4" t="str">
        <f>"00229578"</f>
        <v>00229578</v>
      </c>
    </row>
    <row r="32" spans="1:2" x14ac:dyDescent="0.25">
      <c r="A32" s="4">
        <v>27</v>
      </c>
      <c r="B32" s="4" t="str">
        <f>"00237208"</f>
        <v>00237208</v>
      </c>
    </row>
    <row r="33" spans="1:2" x14ac:dyDescent="0.25">
      <c r="A33" s="4">
        <v>28</v>
      </c>
      <c r="B33" s="4" t="str">
        <f>"00238943"</f>
        <v>00238943</v>
      </c>
    </row>
    <row r="34" spans="1:2" x14ac:dyDescent="0.25">
      <c r="A34" s="4">
        <v>29</v>
      </c>
      <c r="B34" s="4" t="str">
        <f>"00250983"</f>
        <v>00250983</v>
      </c>
    </row>
    <row r="35" spans="1:2" x14ac:dyDescent="0.25">
      <c r="A35" s="4">
        <v>30</v>
      </c>
      <c r="B35" s="4" t="str">
        <f>"00280777"</f>
        <v>00280777</v>
      </c>
    </row>
    <row r="36" spans="1:2" x14ac:dyDescent="0.25">
      <c r="A36" s="4">
        <v>31</v>
      </c>
      <c r="B36" s="4" t="str">
        <f>"00281177"</f>
        <v>00281177</v>
      </c>
    </row>
    <row r="37" spans="1:2" x14ac:dyDescent="0.25">
      <c r="A37" s="4">
        <v>32</v>
      </c>
      <c r="B37" s="4" t="str">
        <f>"00316956"</f>
        <v>00316956</v>
      </c>
    </row>
    <row r="38" spans="1:2" x14ac:dyDescent="0.25">
      <c r="A38" s="4">
        <v>33</v>
      </c>
      <c r="B38" s="4" t="str">
        <f>"00333904"</f>
        <v>00333904</v>
      </c>
    </row>
    <row r="39" spans="1:2" x14ac:dyDescent="0.25">
      <c r="A39" s="4">
        <v>34</v>
      </c>
      <c r="B39" s="4" t="str">
        <f>"00396397"</f>
        <v>00396397</v>
      </c>
    </row>
    <row r="40" spans="1:2" x14ac:dyDescent="0.25">
      <c r="A40" s="4">
        <v>35</v>
      </c>
      <c r="B40" s="4" t="str">
        <f>"00408150"</f>
        <v>00408150</v>
      </c>
    </row>
    <row r="41" spans="1:2" x14ac:dyDescent="0.25">
      <c r="A41" s="4">
        <v>36</v>
      </c>
      <c r="B41" s="4" t="str">
        <f>"00451959"</f>
        <v>00451959</v>
      </c>
    </row>
    <row r="42" spans="1:2" x14ac:dyDescent="0.25">
      <c r="A42" s="4">
        <v>37</v>
      </c>
      <c r="B42" s="4" t="str">
        <f>"00463096"</f>
        <v>00463096</v>
      </c>
    </row>
    <row r="43" spans="1:2" x14ac:dyDescent="0.25">
      <c r="A43" s="4">
        <v>38</v>
      </c>
      <c r="B43" s="4" t="str">
        <f>"00463347"</f>
        <v>00463347</v>
      </c>
    </row>
    <row r="44" spans="1:2" x14ac:dyDescent="0.25">
      <c r="A44" s="4">
        <v>39</v>
      </c>
      <c r="B44" s="4" t="str">
        <f>"00509800"</f>
        <v>00509800</v>
      </c>
    </row>
    <row r="45" spans="1:2" x14ac:dyDescent="0.25">
      <c r="A45" s="4">
        <v>40</v>
      </c>
      <c r="B45" s="4" t="str">
        <f>"00512186"</f>
        <v>00512186</v>
      </c>
    </row>
    <row r="46" spans="1:2" x14ac:dyDescent="0.25">
      <c r="A46" s="4">
        <v>41</v>
      </c>
      <c r="B46" s="4" t="str">
        <f>"00592202"</f>
        <v>00592202</v>
      </c>
    </row>
    <row r="47" spans="1:2" x14ac:dyDescent="0.25">
      <c r="A47" s="4">
        <v>42</v>
      </c>
      <c r="B47" s="4" t="str">
        <f>"00632748"</f>
        <v>00632748</v>
      </c>
    </row>
    <row r="48" spans="1:2" x14ac:dyDescent="0.25">
      <c r="A48" s="4">
        <v>43</v>
      </c>
      <c r="B48" s="4" t="str">
        <f>"00652077"</f>
        <v>00652077</v>
      </c>
    </row>
    <row r="49" spans="1:2" x14ac:dyDescent="0.25">
      <c r="A49" s="4">
        <v>44</v>
      </c>
      <c r="B49" s="4" t="str">
        <f>"00666654"</f>
        <v>00666654</v>
      </c>
    </row>
    <row r="50" spans="1:2" x14ac:dyDescent="0.25">
      <c r="A50" s="4">
        <v>45</v>
      </c>
      <c r="B50" s="4" t="str">
        <f>"00680343"</f>
        <v>00680343</v>
      </c>
    </row>
    <row r="51" spans="1:2" x14ac:dyDescent="0.25">
      <c r="A51" s="4">
        <v>46</v>
      </c>
      <c r="B51" s="4" t="str">
        <f>"00702907"</f>
        <v>00702907</v>
      </c>
    </row>
    <row r="52" spans="1:2" x14ac:dyDescent="0.25">
      <c r="A52" s="4">
        <v>47</v>
      </c>
      <c r="B52" s="4" t="str">
        <f>"00712920"</f>
        <v>00712920</v>
      </c>
    </row>
    <row r="53" spans="1:2" x14ac:dyDescent="0.25">
      <c r="A53" s="4">
        <v>48</v>
      </c>
      <c r="B53" s="4" t="str">
        <f>"00719339"</f>
        <v>00719339</v>
      </c>
    </row>
    <row r="54" spans="1:2" x14ac:dyDescent="0.25">
      <c r="A54" s="4">
        <v>49</v>
      </c>
      <c r="B54" s="4" t="str">
        <f>"00723909"</f>
        <v>00723909</v>
      </c>
    </row>
    <row r="55" spans="1:2" x14ac:dyDescent="0.25">
      <c r="A55" s="4">
        <v>50</v>
      </c>
      <c r="B55" s="4" t="str">
        <f>"00737339"</f>
        <v>00737339</v>
      </c>
    </row>
    <row r="56" spans="1:2" x14ac:dyDescent="0.25">
      <c r="A56" s="4">
        <v>51</v>
      </c>
      <c r="B56" s="4" t="str">
        <f>"00744085"</f>
        <v>00744085</v>
      </c>
    </row>
    <row r="57" spans="1:2" x14ac:dyDescent="0.25">
      <c r="A57" s="4">
        <v>52</v>
      </c>
      <c r="B57" s="4" t="str">
        <f>"00745042"</f>
        <v>00745042</v>
      </c>
    </row>
    <row r="58" spans="1:2" x14ac:dyDescent="0.25">
      <c r="A58" s="4">
        <v>53</v>
      </c>
      <c r="B58" s="4" t="str">
        <f>"00747344"</f>
        <v>00747344</v>
      </c>
    </row>
    <row r="59" spans="1:2" x14ac:dyDescent="0.25">
      <c r="A59" s="4">
        <v>54</v>
      </c>
      <c r="B59" s="4" t="str">
        <f>"00747658"</f>
        <v>00747658</v>
      </c>
    </row>
    <row r="60" spans="1:2" x14ac:dyDescent="0.25">
      <c r="A60" s="4">
        <v>55</v>
      </c>
      <c r="B60" s="4" t="str">
        <f>"00748053"</f>
        <v>00748053</v>
      </c>
    </row>
    <row r="61" spans="1:2" x14ac:dyDescent="0.25">
      <c r="A61" s="4">
        <v>56</v>
      </c>
      <c r="B61" s="4" t="str">
        <f>"00749175"</f>
        <v>00749175</v>
      </c>
    </row>
    <row r="62" spans="1:2" x14ac:dyDescent="0.25">
      <c r="A62" s="4">
        <v>57</v>
      </c>
      <c r="B62" s="4" t="str">
        <f>"00751806"</f>
        <v>00751806</v>
      </c>
    </row>
    <row r="63" spans="1:2" x14ac:dyDescent="0.25">
      <c r="A63" s="4">
        <v>58</v>
      </c>
      <c r="B63" s="4" t="str">
        <f>"00755752"</f>
        <v>00755752</v>
      </c>
    </row>
    <row r="64" spans="1:2" x14ac:dyDescent="0.25">
      <c r="A64" s="4">
        <v>59</v>
      </c>
      <c r="B64" s="4" t="str">
        <f>"00755786"</f>
        <v>00755786</v>
      </c>
    </row>
    <row r="65" spans="1:2" x14ac:dyDescent="0.25">
      <c r="A65" s="4">
        <v>60</v>
      </c>
      <c r="B65" s="4" t="str">
        <f>"00755832"</f>
        <v>00755832</v>
      </c>
    </row>
    <row r="66" spans="1:2" x14ac:dyDescent="0.25">
      <c r="A66" s="4">
        <v>61</v>
      </c>
      <c r="B66" s="4" t="str">
        <f>"00755869"</f>
        <v>00755869</v>
      </c>
    </row>
    <row r="67" spans="1:2" x14ac:dyDescent="0.25">
      <c r="A67" s="4">
        <v>62</v>
      </c>
      <c r="B67" s="4" t="str">
        <f>"00755909"</f>
        <v>00755909</v>
      </c>
    </row>
    <row r="68" spans="1:2" x14ac:dyDescent="0.25">
      <c r="A68" s="4">
        <v>63</v>
      </c>
      <c r="B68" s="4" t="str">
        <f>"00756111"</f>
        <v>00756111</v>
      </c>
    </row>
    <row r="69" spans="1:2" x14ac:dyDescent="0.25">
      <c r="A69" s="4">
        <v>64</v>
      </c>
      <c r="B69" s="4" t="str">
        <f>"00756137"</f>
        <v>00756137</v>
      </c>
    </row>
    <row r="70" spans="1:2" x14ac:dyDescent="0.25">
      <c r="A70" s="4">
        <v>65</v>
      </c>
      <c r="B70" s="4" t="str">
        <f>"00756325"</f>
        <v>00756325</v>
      </c>
    </row>
    <row r="71" spans="1:2" x14ac:dyDescent="0.25">
      <c r="A71" s="4">
        <v>66</v>
      </c>
      <c r="B71" s="4" t="str">
        <f>"00756355"</f>
        <v>00756355</v>
      </c>
    </row>
    <row r="72" spans="1:2" x14ac:dyDescent="0.25">
      <c r="A72" s="4">
        <v>67</v>
      </c>
      <c r="B72" s="4" t="str">
        <f>"00756542"</f>
        <v>00756542</v>
      </c>
    </row>
    <row r="73" spans="1:2" x14ac:dyDescent="0.25">
      <c r="A73" s="4">
        <v>68</v>
      </c>
      <c r="B73" s="4" t="str">
        <f>"00756682"</f>
        <v>00756682</v>
      </c>
    </row>
    <row r="74" spans="1:2" x14ac:dyDescent="0.25">
      <c r="A74" s="4">
        <v>69</v>
      </c>
      <c r="B74" s="4" t="str">
        <f>"00756795"</f>
        <v>00756795</v>
      </c>
    </row>
    <row r="75" spans="1:2" x14ac:dyDescent="0.25">
      <c r="A75" s="4">
        <v>70</v>
      </c>
      <c r="B75" s="4" t="str">
        <f>"00756925"</f>
        <v>00756925</v>
      </c>
    </row>
    <row r="76" spans="1:2" x14ac:dyDescent="0.25">
      <c r="A76" s="4">
        <v>71</v>
      </c>
      <c r="B76" s="4" t="str">
        <f>"00756936"</f>
        <v>00756936</v>
      </c>
    </row>
    <row r="77" spans="1:2" x14ac:dyDescent="0.25">
      <c r="A77" s="4">
        <v>72</v>
      </c>
      <c r="B77" s="4" t="str">
        <f>"00756955"</f>
        <v>00756955</v>
      </c>
    </row>
    <row r="78" spans="1:2" x14ac:dyDescent="0.25">
      <c r="A78" s="4">
        <v>73</v>
      </c>
      <c r="B78" s="4" t="str">
        <f>"00756977"</f>
        <v>00756977</v>
      </c>
    </row>
    <row r="79" spans="1:2" x14ac:dyDescent="0.25">
      <c r="A79" s="4">
        <v>74</v>
      </c>
      <c r="B79" s="4" t="str">
        <f>"00756985"</f>
        <v>00756985</v>
      </c>
    </row>
    <row r="80" spans="1:2" x14ac:dyDescent="0.25">
      <c r="A80" s="4">
        <v>75</v>
      </c>
      <c r="B80" s="4" t="str">
        <f>"00756994"</f>
        <v>00756994</v>
      </c>
    </row>
    <row r="81" spans="1:2" x14ac:dyDescent="0.25">
      <c r="A81" s="4">
        <v>76</v>
      </c>
      <c r="B81" s="4" t="str">
        <f>"00757094"</f>
        <v>00757094</v>
      </c>
    </row>
    <row r="82" spans="1:2" x14ac:dyDescent="0.25">
      <c r="A82" s="4">
        <v>77</v>
      </c>
      <c r="B82" s="4" t="str">
        <f>"00757105"</f>
        <v>00757105</v>
      </c>
    </row>
    <row r="83" spans="1:2" x14ac:dyDescent="0.25">
      <c r="A83" s="4">
        <v>78</v>
      </c>
      <c r="B83" s="4" t="str">
        <f>"200902000740"</f>
        <v>200902000740</v>
      </c>
    </row>
    <row r="84" spans="1:2" x14ac:dyDescent="0.25">
      <c r="A84" s="4">
        <v>79</v>
      </c>
      <c r="B84" s="4" t="str">
        <f>"200903000061"</f>
        <v>200903000061</v>
      </c>
    </row>
    <row r="85" spans="1:2" x14ac:dyDescent="0.25">
      <c r="A85" s="4">
        <v>80</v>
      </c>
      <c r="B85" s="4" t="str">
        <f>"201209000098"</f>
        <v>201209000098</v>
      </c>
    </row>
    <row r="86" spans="1:2" x14ac:dyDescent="0.25">
      <c r="A86" s="4">
        <v>81</v>
      </c>
      <c r="B86" s="4" t="str">
        <f>"201402004198"</f>
        <v>201402004198</v>
      </c>
    </row>
    <row r="87" spans="1:2" x14ac:dyDescent="0.25">
      <c r="A87" s="4">
        <v>82</v>
      </c>
      <c r="B87" s="4" t="str">
        <f>"201402010920"</f>
        <v>201402010920</v>
      </c>
    </row>
    <row r="88" spans="1:2" x14ac:dyDescent="0.25">
      <c r="A88" s="4">
        <v>83</v>
      </c>
      <c r="B88" s="4" t="str">
        <f>"201406002711"</f>
        <v>201406002711</v>
      </c>
    </row>
    <row r="89" spans="1:2" x14ac:dyDescent="0.25">
      <c r="A89" s="4">
        <v>84</v>
      </c>
      <c r="B89" s="4" t="str">
        <f>"201411001805"</f>
        <v>201411001805</v>
      </c>
    </row>
    <row r="90" spans="1:2" x14ac:dyDescent="0.25">
      <c r="A90" s="4">
        <v>85</v>
      </c>
      <c r="B90" s="4" t="str">
        <f>"201412002564"</f>
        <v>201412002564</v>
      </c>
    </row>
    <row r="91" spans="1:2" x14ac:dyDescent="0.25">
      <c r="A91" s="4">
        <v>86</v>
      </c>
      <c r="B91" s="4" t="str">
        <f>"201412004753"</f>
        <v>201412004753</v>
      </c>
    </row>
    <row r="92" spans="1:2" x14ac:dyDescent="0.25">
      <c r="A92" s="4">
        <v>87</v>
      </c>
      <c r="B92" s="4" t="str">
        <f>"201502002452"</f>
        <v>201502002452</v>
      </c>
    </row>
    <row r="93" spans="1:2" x14ac:dyDescent="0.25">
      <c r="A93" s="4">
        <v>88</v>
      </c>
      <c r="B93" s="4" t="str">
        <f>"201511034406"</f>
        <v>201511034406</v>
      </c>
    </row>
    <row r="94" spans="1:2" x14ac:dyDescent="0.25">
      <c r="A94" s="4">
        <v>89</v>
      </c>
      <c r="B94" s="4" t="str">
        <f>"201601000065"</f>
        <v>201601000065</v>
      </c>
    </row>
    <row r="95" spans="1:2" x14ac:dyDescent="0.25">
      <c r="A95" s="4">
        <v>90</v>
      </c>
      <c r="B95" s="4" t="str">
        <f>"201604004188"</f>
        <v>201604004188</v>
      </c>
    </row>
  </sheetData>
  <sortState ref="A6:B95">
    <sortCondition ref="B6:B95"/>
  </sortState>
  <mergeCells count="2">
    <mergeCell ref="A1:B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</vt:lpstr>
      <vt:lpstr>ΤΕ</vt:lpstr>
      <vt:lpstr>ΔΕ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2020-11-16T11:02:57Z</dcterms:modified>
</cp:coreProperties>
</file>